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Z:\総務課\財政係\HP掲載用データ\財政状況資料集\"/>
    </mc:Choice>
  </mc:AlternateContent>
  <xr:revisionPtr revIDLastSave="0" documentId="13_ncr:1_{006F3473-3A79-4CE2-A5CF-869DF0FB5042}" xr6:coauthVersionLast="36" xr6:coauthVersionMax="36" xr10:uidLastSave="{00000000-0000-0000-0000-000000000000}"/>
  <bookViews>
    <workbookView xWindow="0" yWindow="0" windowWidth="19200" windowHeight="11295" firstSheet="14"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BE36" i="10"/>
  <c r="AM36" i="10"/>
  <c r="U36" i="10"/>
  <c r="BE35" i="10"/>
  <c r="U35" i="10"/>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U34" i="10"/>
  <c r="CO34" i="10" l="1"/>
  <c r="CO35" i="10" s="1"/>
  <c r="CO36" i="10" s="1"/>
  <c r="CO37" i="10" s="1"/>
  <c r="CO38" i="10" s="1"/>
  <c r="BE34" i="10"/>
  <c r="BW34" i="10" s="1"/>
  <c r="BW35" i="10" s="1"/>
  <c r="BW36" i="10" s="1"/>
  <c r="BW37" i="10" s="1"/>
  <c r="BW38" i="10" s="1"/>
  <c r="BW39" i="10" s="1"/>
  <c r="BW40" i="10" s="1"/>
  <c r="BW41" i="10" s="1"/>
  <c r="BW42" i="10" s="1"/>
</calcChain>
</file>

<file path=xl/sharedStrings.xml><?xml version="1.0" encoding="utf-8"?>
<sst xmlns="http://schemas.openxmlformats.org/spreadsheetml/2006/main" count="1161" uniqueCount="616">
  <si>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</si>
  <si>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</si>
  <si>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</si>
  <si>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</si>
  <si>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</si>
  <si>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</si>
  <si>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</si>
  <si>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</si>
  <si>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</si>
  <si>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</si>
  <si>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</si>
  <si>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</si>
  <si>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</si>
  <si>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</si>
  <si>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</si>
  <si>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</si>
  <si>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</si>
  <si>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</si>
  <si>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</si>
  <si>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</si>
  <si>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</si>
  <si>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</si>
  <si>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</si>
  <si>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</si>
  <si>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</si>
  <si>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</si>
  <si>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</si>
  <si>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</si>
  <si>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</si>
  <si>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</si>
  <si>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</si>
  <si>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</si>
  <si>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</si>
  <si>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</si>
  <si>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</si>
  <si>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</si>
  <si>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</si>
  <si>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</si>
  <si>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</si>
  <si>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</si>
  <si>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</si>
  <si>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</si>
  <si>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</si>
  <si>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</si>
  <si>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</si>
  <si>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</si>
  <si>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</si>
  <si>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</si>
  <si>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</si>
  <si>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</si>
  <si>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</si>
  <si>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</si>
  <si>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</si>
  <si>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</si>
  <si>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</si>
  <si>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</si>
  <si>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</si>
  <si>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</si>
  <si>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</si>
  <si>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</si>
  <si>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</si>
  <si>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</si>
  <si>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</si>
  <si>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</si>
  <si>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</si>
  <si>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</si>
  <si>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</si>
  <si>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</si>
  <si>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</si>
  <si>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</si>
  <si>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</si>
  <si>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</si>
  <si>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</si>
  <si>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</si>
  <si>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</si>
  <si>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</si>
  <si>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</si>
  <si>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</si>
  <si>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</si>
  <si>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</si>
  <si>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</si>
  <si>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</si>
  <si>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</si>
  <si>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</si>
  <si>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</si>
  <si>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</si>
  <si>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</si>
  <si>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</si>
  <si>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</si>
  <si>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</si>
  <si>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</si>
  <si>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</si>
  <si>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</si>
  <si>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</si>
  <si>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</si>
  <si>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</si>
  <si>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美瑛町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</si>
  <si>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</si>
  <si>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</si>
  <si>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</si>
  <si>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</si>
  <si>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</si>
  <si>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</si>
  <si>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</si>
  <si>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</si>
  <si>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</si>
  <si>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</si>
  <si>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</si>
  <si>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</si>
  <si>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</si>
  <si>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</si>
  <si>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</si>
  <si>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</si>
  <si>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</si>
  <si>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</si>
  <si>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</si>
  <si>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</si>
  <si>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</si>
  <si>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</si>
  <si>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</si>
  <si>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</si>
  <si>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</si>
  <si>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</si>
  <si>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</si>
  <si>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</si>
  <si>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</si>
  <si>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</si>
  <si>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</si>
  <si>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</si>
  <si>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</si>
  <si>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</si>
  <si>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</si>
  <si>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</si>
  <si>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</si>
  <si>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</si>
  <si>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</si>
  <si>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</si>
  <si>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</si>
  <si>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</si>
  <si>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</si>
  <si>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</si>
  <si>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</si>
  <si>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</si>
  <si>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</si>
  <si>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</si>
  <si>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</si>
  <si>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</si>
  <si>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</si>
  <si>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</si>
  <si>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</si>
  <si>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</si>
  <si>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</si>
  <si>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</si>
  <si>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</si>
  <si>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</si>
  <si>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</si>
  <si>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</si>
  <si>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</si>
  <si>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</si>
  <si>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</si>
  <si>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</si>
  <si>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</si>
  <si>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</si>
  <si>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</si>
  <si>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</si>
  <si>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</si>
  <si>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</si>
  <si>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</si>
  <si>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</si>
  <si>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</si>
  <si>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</si>
  <si>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</si>
  <si>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</si>
  <si>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</si>
  <si>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</si>
  <si>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</si>
  <si>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</si>
  <si>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</si>
  <si>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</si>
  <si>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</si>
  <si>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</si>
  <si>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</si>
  <si>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</si>
  <si>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</si>
  <si>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</si>
  <si>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</si>
  <si>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</si>
  <si>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</si>
  <si>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</si>
  <si>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</si>
  <si>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</si>
  <si>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</si>
  <si>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</si>
  <si>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</si>
  <si>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</si>
  <si>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</si>
  <si>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</si>
  <si>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</si>
  <si>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</si>
  <si>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</si>
  <si>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</si>
  <si>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</si>
  <si>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</si>
  <si>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</si>
  <si>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</si>
  <si>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</si>
  <si>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</si>
  <si>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</si>
  <si>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</si>
  <si>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</si>
  <si>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</si>
  <si>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</si>
  <si>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北海道美瑛町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</si>
  <si>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</si>
  <si>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</si>
  <si>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</si>
  <si>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</si>
  <si>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</si>
  <si>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</si>
  <si>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</si>
  <si>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</si>
  <si>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</si>
  <si>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</si>
  <si>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</si>
  <si>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</si>
  <si>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</si>
  <si>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</si>
  <si>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</si>
  <si>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</si>
  <si>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</si>
  <si>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</si>
  <si>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</si>
  <si>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</si>
  <si>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</si>
  <si>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</si>
  <si>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</si>
  <si>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</si>
  <si>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</si>
  <si>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</si>
  <si>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</si>
  <si>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</si>
  <si>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</si>
  <si>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</si>
  <si>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</si>
  <si>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</si>
  <si>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</si>
  <si>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</si>
  <si>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</si>
  <si>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</si>
  <si>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</si>
  <si>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</si>
  <si>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</si>
  <si>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</si>
  <si>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</si>
  <si>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</si>
  <si>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</si>
  <si>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</si>
  <si>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</si>
  <si>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</si>
  <si>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</si>
  <si>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</si>
  <si>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</si>
  <si>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</si>
  <si>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</si>
  <si>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</si>
  <si>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</si>
  <si>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</si>
  <si>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</si>
  <si>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</si>
  <si>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</si>
  <si>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</si>
  <si>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</si>
  <si>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</si>
  <si>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</si>
  <si>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</si>
  <si>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</si>
  <si>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</si>
  <si>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</si>
  <si>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</si>
  <si>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</si>
  <si>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</si>
  <si>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</si>
  <si>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</si>
  <si>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</si>
  <si>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</si>
  <si>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</si>
  <si>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</si>
  <si>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</si>
  <si>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</si>
  <si>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</si>
  <si>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</si>
  <si>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</si>
  <si>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</si>
  <si>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</si>
  <si>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</si>
  <si>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</si>
  <si>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</si>
  <si>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</si>
  <si>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</si>
  <si>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</si>
  <si>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</si>
  <si>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</si>
  <si>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</si>
  <si>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</si>
  <si>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</si>
  <si>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</si>
  <si>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</si>
  <si>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</si>
  <si>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</si>
  <si>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</si>
  <si>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</si>
  <si>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</si>
  <si>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</si>
  <si>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</si>
  <si>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</si>
  <si>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</si>
  <si>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</si>
  <si>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</si>
  <si>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</si>
  <si>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</si>
  <si>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</si>
  <si>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</si>
  <si>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</si>
  <si>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</si>
  <si>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</si>
  <si>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</si>
  <si>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</si>
  <si>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</si>
  <si>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</si>
  <si>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</si>
  <si>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</si>
  <si>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</si>
  <si>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</si>
  <si>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</si>
  <si>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</si>
  <si>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</si>
  <si>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</si>
  <si>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</si>
  <si>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</si>
  <si>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</si>
  <si>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</si>
  <si>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</si>
  <si>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</si>
  <si>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</si>
  <si>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</si>
  <si>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</si>
  <si>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</si>
  <si>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</si>
  <si>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</si>
  <si>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</si>
  <si>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</si>
  <si>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</si>
  <si>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</si>
  <si>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</si>
  <si>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</si>
  <si>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</si>
  <si>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</si>
  <si>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</si>
  <si>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</si>
  <si>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</si>
  <si>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</si>
  <si>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</si>
  <si>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</si>
  <si>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</si>
  <si>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</si>
  <si>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</si>
  <si>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北海道美瑛町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</si>
  <si>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</si>
  <si>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</si>
  <si>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</si>
  <si>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</si>
  <si>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</si>
  <si>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</si>
  <si>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</si>
  <si>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</si>
  <si>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</si>
  <si>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</si>
  <si>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</si>
  <si>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</si>
  <si>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</si>
  <si>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</si>
  <si>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</si>
  <si>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</si>
  <si>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</si>
  <si>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</si>
  <si>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</si>
  <si>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</si>
  <si>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農業研修施設事業特別会計</t>
    <phoneticPr fontId="5"/>
  </si>
  <si>
    <t>-</t>
    <phoneticPr fontId="5"/>
  </si>
  <si>
    <t>水力発電事業特別会計</t>
    <phoneticPr fontId="5"/>
  </si>
  <si>
    <t>白金泉源事業特別会計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</si>
  <si>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</si>
  <si>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</si>
  <si>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</si>
  <si>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</si>
  <si>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</si>
  <si>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</si>
  <si>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</si>
  <si>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</si>
  <si>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</si>
  <si>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</si>
  <si>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</si>
  <si>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</si>
  <si>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</si>
  <si>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老人保健施設事業特別会計</t>
    <phoneticPr fontId="5"/>
  </si>
  <si>
    <t>水道事業会計</t>
    <phoneticPr fontId="5"/>
  </si>
  <si>
    <t>法適用企業</t>
    <phoneticPr fontId="5"/>
  </si>
  <si>
    <t>病院事業会計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</si>
  <si>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</si>
  <si>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</si>
  <si>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</si>
  <si>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</si>
  <si>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</si>
  <si>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</si>
  <si>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</si>
  <si>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</si>
  <si>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</si>
  <si>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</si>
  <si>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</si>
  <si>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</si>
  <si>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</si>
  <si>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</si>
  <si>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</si>
  <si>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</si>
  <si>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</si>
  <si>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</si>
  <si>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</si>
  <si>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</si>
  <si>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</si>
  <si>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</si>
  <si>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</si>
  <si>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</si>
  <si>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</si>
  <si>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</si>
  <si>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</si>
  <si>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</si>
  <si>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</si>
  <si>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</si>
  <si>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</si>
  <si>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</si>
  <si>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</si>
  <si>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</si>
  <si>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</si>
  <si>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</si>
  <si>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</si>
  <si>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</si>
  <si>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</si>
  <si>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</si>
  <si>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</si>
  <si>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</si>
  <si>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</si>
  <si>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</si>
  <si>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</si>
  <si>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</si>
  <si>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</si>
  <si>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</si>
  <si>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</si>
  <si>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</si>
  <si>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</si>
  <si>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</si>
  <si>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</si>
  <si>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</si>
  <si>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</si>
  <si>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</si>
  <si>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</si>
  <si>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</si>
  <si>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</si>
  <si>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</si>
  <si>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</si>
  <si>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</si>
  <si>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</si>
  <si>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</si>
  <si>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</si>
  <si>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</si>
  <si>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</si>
  <si>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</si>
  <si>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</si>
  <si>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</si>
  <si>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</si>
  <si>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</si>
  <si>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</si>
  <si>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</si>
  <si>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</si>
  <si>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</si>
  <si>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</si>
  <si>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</si>
  <si>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</si>
  <si>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</si>
  <si>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</si>
  <si>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</si>
  <si>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</si>
  <si>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</si>
  <si>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</si>
  <si>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</si>
  <si>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</si>
  <si>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</si>
  <si>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</si>
  <si>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</si>
  <si>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</si>
  <si>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</si>
  <si>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</si>
  <si>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</si>
  <si>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</si>
  <si>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</si>
  <si>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</si>
  <si>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</si>
  <si>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</si>
  <si>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</si>
  <si>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</si>
  <si>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</si>
  <si>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</si>
  <si>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</si>
  <si>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</si>
  <si>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</si>
  <si>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</si>
  <si>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</si>
  <si>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</si>
  <si>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</si>
  <si>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</si>
  <si>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</si>
  <si>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</si>
  <si>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</si>
  <si>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</si>
  <si>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</si>
  <si>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</si>
  <si>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</si>
  <si>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</si>
  <si>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</si>
  <si>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</si>
  <si>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</si>
  <si>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</si>
  <si>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</si>
  <si>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</si>
  <si>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</si>
  <si>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</si>
  <si>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</si>
  <si>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</si>
  <si>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</si>
  <si>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</si>
  <si>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</si>
  <si>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</si>
  <si>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</si>
  <si>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</si>
  <si>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</si>
  <si>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</si>
  <si>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</si>
  <si>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</si>
  <si>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</si>
  <si>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</si>
  <si>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</si>
  <si>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</si>
  <si>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</si>
  <si>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</si>
  <si>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</si>
  <si>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</si>
  <si>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</si>
  <si>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</si>
  <si>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</si>
  <si>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</si>
  <si>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</si>
  <si>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</si>
  <si>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</si>
  <si>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0.33</t>
  </si>
  <si>
    <t>▲ 0.27</t>
  </si>
  <si>
    <t>▲ 0.09</t>
  </si>
  <si>
    <t>水道事業会計</t>
  </si>
  <si>
    <t>一般会計</t>
  </si>
  <si>
    <t>病院事業会計</t>
  </si>
  <si>
    <t>公共下水道事業特別会計</t>
  </si>
  <si>
    <t>白金泉源事業特別会計</t>
  </si>
  <si>
    <t>老人保健施設事業特別会計</t>
  </si>
  <si>
    <t>農業研修施設事業特別会計</t>
  </si>
  <si>
    <t>水力発電事業特別会計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</si>
  <si>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</si>
  <si>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</si>
  <si>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</si>
  <si>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</si>
  <si>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</si>
  <si>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</si>
  <si>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</si>
  <si>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</si>
  <si>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公共施設等整備基金</t>
    <rPh sb="0" eb="2">
      <t>コウキョウ</t>
    </rPh>
    <rPh sb="2" eb="4">
      <t>シセツ</t>
    </rPh>
    <rPh sb="4" eb="5">
      <t>トウ</t>
    </rPh>
    <rPh sb="5" eb="7">
      <t>セイビ</t>
    </rPh>
    <rPh sb="7" eb="9">
      <t>キキン</t>
    </rPh>
    <phoneticPr fontId="5"/>
  </si>
  <si>
    <t>丘のまちびえいまちづくり基金</t>
    <rPh sb="0" eb="1">
      <t>オカ</t>
    </rPh>
    <rPh sb="12" eb="14">
      <t>キキン</t>
    </rPh>
    <phoneticPr fontId="5"/>
  </si>
  <si>
    <t>人づくり育成基金</t>
    <rPh sb="0" eb="1">
      <t>ヒト</t>
    </rPh>
    <rPh sb="4" eb="6">
      <t>イクセイ</t>
    </rPh>
    <rPh sb="6" eb="8">
      <t>キキン</t>
    </rPh>
    <phoneticPr fontId="5"/>
  </si>
  <si>
    <t>福祉基金</t>
    <rPh sb="0" eb="2">
      <t>フクシ</t>
    </rPh>
    <rPh sb="2" eb="4">
      <t>キキン</t>
    </rPh>
    <phoneticPr fontId="5"/>
  </si>
  <si>
    <t>農業振興基金</t>
    <rPh sb="0" eb="2">
      <t>ノウギョウ</t>
    </rPh>
    <rPh sb="2" eb="6">
      <t>シンコウキキン</t>
    </rPh>
    <phoneticPr fontId="5"/>
  </si>
  <si>
    <t>大雪清掃組合</t>
    <rPh sb="0" eb="2">
      <t>タイセツ</t>
    </rPh>
    <rPh sb="2" eb="4">
      <t>セイソウ</t>
    </rPh>
    <rPh sb="4" eb="6">
      <t>クミアイ</t>
    </rPh>
    <phoneticPr fontId="2"/>
  </si>
  <si>
    <t>大雪消防組合</t>
    <rPh sb="0" eb="2">
      <t>タイセツ</t>
    </rPh>
    <rPh sb="2" eb="4">
      <t>ショウボウ</t>
    </rPh>
    <rPh sb="4" eb="6">
      <t>クミアイ</t>
    </rPh>
    <phoneticPr fontId="2"/>
  </si>
  <si>
    <t>大雪地区広域連合　一般会計</t>
    <rPh sb="0" eb="2">
      <t>タイセツ</t>
    </rPh>
    <rPh sb="2" eb="4">
      <t>チク</t>
    </rPh>
    <rPh sb="4" eb="6">
      <t>コウイキ</t>
    </rPh>
    <rPh sb="6" eb="8">
      <t>レンゴウ</t>
    </rPh>
    <rPh sb="9" eb="11">
      <t>イッパン</t>
    </rPh>
    <rPh sb="11" eb="13">
      <t>カイケイ</t>
    </rPh>
    <phoneticPr fontId="2"/>
  </si>
  <si>
    <t>大雪地区広域連合　介護保険特別会計</t>
    <rPh sb="0" eb="4">
      <t>タイセツチク</t>
    </rPh>
    <rPh sb="4" eb="6">
      <t>コウイキ</t>
    </rPh>
    <rPh sb="6" eb="8">
      <t>レンゴウ</t>
    </rPh>
    <rPh sb="9" eb="11">
      <t>カイゴ</t>
    </rPh>
    <rPh sb="11" eb="13">
      <t>ホケン</t>
    </rPh>
    <rPh sb="13" eb="15">
      <t>トクベツ</t>
    </rPh>
    <rPh sb="15" eb="17">
      <t>カイケイ</t>
    </rPh>
    <phoneticPr fontId="2"/>
  </si>
  <si>
    <t>大雪地区広域連合　国民健康保険特別会計</t>
    <rPh sb="0" eb="8">
      <t>タイセツチクコウイキレンゴウ</t>
    </rPh>
    <rPh sb="9" eb="11">
      <t>コクミン</t>
    </rPh>
    <rPh sb="11" eb="13">
      <t>ケンコウ</t>
    </rPh>
    <rPh sb="13" eb="15">
      <t>ホケン</t>
    </rPh>
    <rPh sb="15" eb="17">
      <t>トクベツ</t>
    </rPh>
    <rPh sb="17" eb="19">
      <t>カイケイ</t>
    </rPh>
    <phoneticPr fontId="2"/>
  </si>
  <si>
    <t>大雪地区広域連合　後期高齢者医療特別会計</t>
    <rPh sb="0" eb="8">
      <t>タイセツチクコウイキレンゴウ</t>
    </rPh>
    <rPh sb="9" eb="11">
      <t>コウキ</t>
    </rPh>
    <rPh sb="11" eb="14">
      <t>コウレイシャ</t>
    </rPh>
    <rPh sb="14" eb="16">
      <t>イリョウ</t>
    </rPh>
    <rPh sb="16" eb="18">
      <t>トクベツ</t>
    </rPh>
    <rPh sb="18" eb="20">
      <t>カイケイ</t>
    </rPh>
    <phoneticPr fontId="2"/>
  </si>
  <si>
    <t>大雪葬斎組合</t>
    <rPh sb="0" eb="2">
      <t>タイセツ</t>
    </rPh>
    <rPh sb="2" eb="3">
      <t>ソウ</t>
    </rPh>
    <rPh sb="3" eb="4">
      <t>サイ</t>
    </rPh>
    <rPh sb="4" eb="6">
      <t>クミアイ</t>
    </rPh>
    <phoneticPr fontId="2"/>
  </si>
  <si>
    <t>上川教育研修センター</t>
    <rPh sb="0" eb="2">
      <t>カミカワ</t>
    </rPh>
    <rPh sb="2" eb="4">
      <t>キョウイク</t>
    </rPh>
    <rPh sb="4" eb="6">
      <t>ケンシュウ</t>
    </rPh>
    <phoneticPr fontId="2"/>
  </si>
  <si>
    <t>上川広域滞納整理機構</t>
    <rPh sb="0" eb="2">
      <t>カミカワ</t>
    </rPh>
    <rPh sb="2" eb="4">
      <t>コウイキ</t>
    </rPh>
    <rPh sb="4" eb="6">
      <t>タイノウ</t>
    </rPh>
    <rPh sb="6" eb="8">
      <t>セイリ</t>
    </rPh>
    <rPh sb="8" eb="10">
      <t>キコウ</t>
    </rPh>
    <phoneticPr fontId="2"/>
  </si>
  <si>
    <t>美瑛清掃株式会社</t>
    <rPh sb="0" eb="2">
      <t>ビエイ</t>
    </rPh>
    <rPh sb="2" eb="4">
      <t>セイソウ</t>
    </rPh>
    <rPh sb="4" eb="6">
      <t>カブシキ</t>
    </rPh>
    <rPh sb="6" eb="8">
      <t>カイシャ</t>
    </rPh>
    <phoneticPr fontId="2"/>
  </si>
  <si>
    <t>美瑛町土地開発公社</t>
    <rPh sb="0" eb="3">
      <t>ビエイチョウ</t>
    </rPh>
    <rPh sb="3" eb="5">
      <t>トチ</t>
    </rPh>
    <rPh sb="5" eb="7">
      <t>カイハツ</t>
    </rPh>
    <rPh sb="7" eb="9">
      <t>コウシャ</t>
    </rPh>
    <phoneticPr fontId="2"/>
  </si>
  <si>
    <t>有限会社美瑛物産公社</t>
    <rPh sb="0" eb="2">
      <t>ユウゲン</t>
    </rPh>
    <rPh sb="2" eb="4">
      <t>カイシャ</t>
    </rPh>
    <rPh sb="4" eb="6">
      <t>ビエイ</t>
    </rPh>
    <rPh sb="6" eb="8">
      <t>ブッサン</t>
    </rPh>
    <rPh sb="8" eb="10">
      <t>コウシャ</t>
    </rPh>
    <phoneticPr fontId="2"/>
  </si>
  <si>
    <t>一般財団法人美瑛町農業振興機構</t>
    <rPh sb="0" eb="2">
      <t>イッパン</t>
    </rPh>
    <rPh sb="2" eb="4">
      <t>ザイダン</t>
    </rPh>
    <rPh sb="4" eb="6">
      <t>ホウジン</t>
    </rPh>
    <rPh sb="6" eb="9">
      <t>ビエイチョウ</t>
    </rPh>
    <rPh sb="9" eb="11">
      <t>ノウギョウ</t>
    </rPh>
    <rPh sb="11" eb="13">
      <t>シンコウ</t>
    </rPh>
    <rPh sb="13" eb="15">
      <t>キコウ</t>
    </rPh>
    <phoneticPr fontId="2"/>
  </si>
  <si>
    <t>一般財団法人丘のまちびえい活性化協会</t>
    <rPh sb="0" eb="2">
      <t>イッパン</t>
    </rPh>
    <rPh sb="2" eb="4">
      <t>ザイダン</t>
    </rPh>
    <rPh sb="4" eb="6">
      <t>ホウジン</t>
    </rPh>
    <rPh sb="6" eb="7">
      <t>オカ</t>
    </rPh>
    <rPh sb="13" eb="16">
      <t>カッセイカ</t>
    </rPh>
    <rPh sb="16" eb="18">
      <t>キョウカイ</t>
    </rPh>
    <phoneticPr fontId="2"/>
  </si>
  <si>
    <t>-</t>
    <phoneticPr fontId="2"/>
  </si>
  <si>
    <t>-</t>
    <phoneticPr fontId="2"/>
  </si>
  <si>
    <t>-</t>
    <phoneticPr fontId="2"/>
  </si>
  <si>
    <t>法非適用企業</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</si>
  <si>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</si>
  <si>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</si>
  <si>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</si>
  <si>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</si>
  <si>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</si>
  <si>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近年、新規施設の建設や懸案事業の実施を進めたことにより将来負担比率と実質公債費比率が共に上昇しており、類似団体を比較しても高い数値にある。今後については事業の内容を精査し、将来に多額の負担を残すことのないよう、起債発行額の抑制や基金等残高とのバランスを図りながら、健全な財政運営に努める必要が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</si>
  <si>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</si>
  <si>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</si>
  <si>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</si>
  <si>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近年、町内施設の新設や改修を多数実施している中で、類似団体と比較して将来負担率は高い値にある。有形固定資産減価償却率についても、いまだほかの類似団体と比較して高い数値となっており、今後公共施設に係る経費も増加することが見込まれるため、建設事業計画や施設運営を適切に進めていくことで改善につなげていく必要がある。</t>
    <rPh sb="1" eb="3">
      <t>キンネン</t>
    </rPh>
    <rPh sb="4" eb="6">
      <t>チョウナイ</t>
    </rPh>
    <rPh sb="6" eb="8">
      <t>シセツ</t>
    </rPh>
    <rPh sb="9" eb="11">
      <t>シンセツ</t>
    </rPh>
    <rPh sb="12" eb="14">
      <t>カイシュウ</t>
    </rPh>
    <rPh sb="15" eb="17">
      <t>タスウ</t>
    </rPh>
    <rPh sb="17" eb="19">
      <t>ジッシ</t>
    </rPh>
    <rPh sb="23" eb="24">
      <t>ナカ</t>
    </rPh>
    <rPh sb="26" eb="28">
      <t>ルイジ</t>
    </rPh>
    <rPh sb="28" eb="30">
      <t>ダンタイ</t>
    </rPh>
    <rPh sb="31" eb="33">
      <t>ヒカク</t>
    </rPh>
    <rPh sb="35" eb="37">
      <t>ショウライ</t>
    </rPh>
    <rPh sb="37" eb="40">
      <t>フタンリツ</t>
    </rPh>
    <rPh sb="41" eb="42">
      <t>タカ</t>
    </rPh>
    <rPh sb="43" eb="44">
      <t>アタイ</t>
    </rPh>
    <rPh sb="48" eb="54">
      <t>ユウケイコテイシサン</t>
    </rPh>
    <rPh sb="54" eb="56">
      <t>ゲンカ</t>
    </rPh>
    <rPh sb="56" eb="59">
      <t>ショウキャクリツ</t>
    </rPh>
    <rPh sb="71" eb="73">
      <t>ルイジ</t>
    </rPh>
    <rPh sb="73" eb="75">
      <t>ダンタイ</t>
    </rPh>
    <rPh sb="76" eb="78">
      <t>ヒカク</t>
    </rPh>
    <rPh sb="80" eb="81">
      <t>タカ</t>
    </rPh>
    <rPh sb="82" eb="84">
      <t>スウチ</t>
    </rPh>
    <rPh sb="91" eb="93">
      <t>コンゴ</t>
    </rPh>
    <rPh sb="93" eb="95">
      <t>コウキョウ</t>
    </rPh>
    <rPh sb="95" eb="97">
      <t>シセツ</t>
    </rPh>
    <rPh sb="98" eb="99">
      <t>カカワ</t>
    </rPh>
    <rPh sb="100" eb="102">
      <t>ケイヒ</t>
    </rPh>
    <rPh sb="103" eb="105">
      <t>ゾウカ</t>
    </rPh>
    <rPh sb="110" eb="112">
      <t>ミコ</t>
    </rPh>
    <rPh sb="118" eb="120">
      <t>ケンセツ</t>
    </rPh>
    <rPh sb="120" eb="122">
      <t>ジギョウ</t>
    </rPh>
    <rPh sb="122" eb="124">
      <t>ケイカク</t>
    </rPh>
    <rPh sb="125" eb="127">
      <t>シセツ</t>
    </rPh>
    <rPh sb="127" eb="129">
      <t>ウンエイ</t>
    </rPh>
    <rPh sb="130" eb="132">
      <t>テキセツ</t>
    </rPh>
    <rPh sb="133" eb="134">
      <t>スス</t>
    </rPh>
    <rPh sb="141" eb="143">
      <t>カイゼン</t>
    </rPh>
    <rPh sb="150" eb="152">
      <t>ヒツヨウ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</si>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</sst>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C07BFB9-CE2C-43E4-9535-035BEBF4C2C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107537</c:v>
                </c:pt>
                <c:pt idx="1">
                  <c:v>113913</c:v>
                </c:pt>
                <c:pt idx="2">
                  <c:v>115050</c:v>
                </c:pt>
                <c:pt idx="3">
                  <c:v>118252</c:v>
                </c:pt>
                <c:pt idx="4">
                  <c:v>200194</c:v>
                </c:pt>
              </c:numCache>
            </c:numRef>
          </c:val>
          <c:smooth val="0"/>
          <c:extLst>
            <c:ext xmlns:c16="http://schemas.microsoft.com/office/drawing/2014/chart" uri="{C3380CC4-5D6E-409C-BE32-E72D297353CC}">
              <c16:uniqueId val="{00000000-673D-4B60-A2E7-4D8E09B1080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339732</c:v>
                </c:pt>
                <c:pt idx="1">
                  <c:v>394361</c:v>
                </c:pt>
                <c:pt idx="2">
                  <c:v>346122</c:v>
                </c:pt>
                <c:pt idx="3">
                  <c:v>344876</c:v>
                </c:pt>
                <c:pt idx="4">
                  <c:v>255038</c:v>
                </c:pt>
              </c:numCache>
            </c:numRef>
          </c:val>
          <c:smooth val="0"/>
          <c:extLst>
            <c:ext xmlns:c16="http://schemas.microsoft.com/office/drawing/2014/chart" uri="{C3380CC4-5D6E-409C-BE32-E72D297353CC}">
              <c16:uniqueId val="{00000001-673D-4B60-A2E7-4D8E09B1080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2.7</c:v>
                </c:pt>
                <c:pt idx="1">
                  <c:v>3.19</c:v>
                </c:pt>
                <c:pt idx="2">
                  <c:v>2.93</c:v>
                </c:pt>
                <c:pt idx="3">
                  <c:v>3.84</c:v>
                </c:pt>
                <c:pt idx="4">
                  <c:v>3.62</c:v>
                </c:pt>
              </c:numCache>
            </c:numRef>
          </c:val>
          <c:extLst>
            <c:ext xmlns:c16="http://schemas.microsoft.com/office/drawing/2014/chart" uri="{C3380CC4-5D6E-409C-BE32-E72D297353CC}">
              <c16:uniqueId val="{00000000-8600-4EB1-A793-EEE568DE7C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9.14</c:v>
                </c:pt>
                <c:pt idx="1">
                  <c:v>9.2200000000000006</c:v>
                </c:pt>
                <c:pt idx="2">
                  <c:v>9.25</c:v>
                </c:pt>
                <c:pt idx="3">
                  <c:v>9.19</c:v>
                </c:pt>
                <c:pt idx="4">
                  <c:v>8.9</c:v>
                </c:pt>
              </c:numCache>
            </c:numRef>
          </c:val>
          <c:extLst>
            <c:ext xmlns:c16="http://schemas.microsoft.com/office/drawing/2014/chart" uri="{C3380CC4-5D6E-409C-BE32-E72D297353CC}">
              <c16:uniqueId val="{00000001-8600-4EB1-A793-EEE568DE7C1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-0.33</c:v>
                </c:pt>
                <c:pt idx="1">
                  <c:v>0.47</c:v>
                </c:pt>
                <c:pt idx="2">
                  <c:v>-0.27</c:v>
                </c:pt>
                <c:pt idx="3">
                  <c:v>0.92</c:v>
                </c:pt>
                <c:pt idx="4">
                  <c:v>-0.09</c:v>
                </c:pt>
              </c:numCache>
            </c:numRef>
          </c:val>
          <c:smooth val="0"/>
          <c:extLst>
            <c:ext xmlns:c16="http://schemas.microsoft.com/office/drawing/2014/chart" uri="{C3380CC4-5D6E-409C-BE32-E72D297353CC}">
              <c16:uniqueId val="{00000002-8600-4EB1-A793-EEE568DE7C1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0075-403E-B9FC-49A6A74D1D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075-403E-B9FC-49A6A74D1DE8}"/>
            </c:ext>
          </c:extLst>
        </c:ser>
        <c:ser>
          <c:idx val="2"/>
          <c:order val="2"/>
          <c:tx>
            <c:strRef>
              <c:f>データシート!$A$29</c:f>
              <c:strCache>
                <c:ptCount val="1"/>
                <c:pt idx="0">
                  <c:v>水力発電事業特別会計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075-403E-B9FC-49A6A74D1DE8}"/>
            </c:ext>
          </c:extLst>
        </c:ser>
        <c:ser>
          <c:idx val="3"/>
          <c:order val="3"/>
          <c:tx>
            <c:strRef>
              <c:f>データシート!$A$30</c:f>
              <c:strCache>
                <c:ptCount val="1"/>
                <c:pt idx="0">
                  <c:v>農業研修施設事業特別会計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075-403E-B9FC-49A6A74D1DE8}"/>
            </c:ext>
          </c:extLst>
        </c:ser>
        <c:ser>
          <c:idx val="4"/>
          <c:order val="4"/>
          <c:tx>
            <c:strRef>
              <c:f>データシート!$A$31</c:f>
              <c:strCache>
                <c:ptCount val="1"/>
                <c:pt idx="0">
                  <c:v>老人保健施設事業特別会計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075-403E-B9FC-49A6A74D1DE8}"/>
            </c:ext>
          </c:extLst>
        </c:ser>
        <c:ser>
          <c:idx val="5"/>
          <c:order val="5"/>
          <c:tx>
            <c:strRef>
              <c:f>データシート!$A$32</c:f>
              <c:strCache>
                <c:ptCount val="1"/>
                <c:pt idx="0">
                  <c:v>白金泉源事業特別会計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5-0075-403E-B9FC-49A6A74D1DE8}"/>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0.14000000000000001</c:v>
                </c:pt>
                <c:pt idx="2">
                  <c:v>#N/A</c:v>
                </c:pt>
                <c:pt idx="3">
                  <c:v>0.39</c:v>
                </c:pt>
                <c:pt idx="4">
                  <c:v>#N/A</c:v>
                </c:pt>
                <c:pt idx="5">
                  <c:v>0.16</c:v>
                </c:pt>
                <c:pt idx="6">
                  <c:v>#N/A</c:v>
                </c:pt>
                <c:pt idx="7">
                  <c:v>0.1</c:v>
                </c:pt>
                <c:pt idx="8">
                  <c:v>#N/A</c:v>
                </c:pt>
                <c:pt idx="9">
                  <c:v>7.0000000000000007E-2</c:v>
                </c:pt>
              </c:numCache>
            </c:numRef>
          </c:val>
          <c:extLst>
            <c:ext xmlns:c16="http://schemas.microsoft.com/office/drawing/2014/chart" uri="{C3380CC4-5D6E-409C-BE32-E72D297353CC}">
              <c16:uniqueId val="{00000006-0075-403E-B9FC-49A6A74D1DE8}"/>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2.62</c:v>
                </c:pt>
                <c:pt idx="2">
                  <c:v>#N/A</c:v>
                </c:pt>
                <c:pt idx="3">
                  <c:v>3.02</c:v>
                </c:pt>
                <c:pt idx="4">
                  <c:v>#N/A</c:v>
                </c:pt>
                <c:pt idx="5">
                  <c:v>2.4300000000000002</c:v>
                </c:pt>
                <c:pt idx="6">
                  <c:v>#N/A</c:v>
                </c:pt>
                <c:pt idx="7">
                  <c:v>1.98</c:v>
                </c:pt>
                <c:pt idx="8">
                  <c:v>#N/A</c:v>
                </c:pt>
                <c:pt idx="9">
                  <c:v>2.23</c:v>
                </c:pt>
              </c:numCache>
            </c:numRef>
          </c:val>
          <c:extLst>
            <c:ext xmlns:c16="http://schemas.microsoft.com/office/drawing/2014/chart" uri="{C3380CC4-5D6E-409C-BE32-E72D297353CC}">
              <c16:uniqueId val="{00000007-0075-403E-B9FC-49A6A74D1DE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2.69</c:v>
                </c:pt>
                <c:pt idx="2">
                  <c:v>#N/A</c:v>
                </c:pt>
                <c:pt idx="3">
                  <c:v>3.17</c:v>
                </c:pt>
                <c:pt idx="4">
                  <c:v>#N/A</c:v>
                </c:pt>
                <c:pt idx="5">
                  <c:v>2.91</c:v>
                </c:pt>
                <c:pt idx="6">
                  <c:v>#N/A</c:v>
                </c:pt>
                <c:pt idx="7">
                  <c:v>3.81</c:v>
                </c:pt>
                <c:pt idx="8">
                  <c:v>#N/A</c:v>
                </c:pt>
                <c:pt idx="9">
                  <c:v>3.61</c:v>
                </c:pt>
              </c:numCache>
            </c:numRef>
          </c:val>
          <c:extLst>
            <c:ext xmlns:c16="http://schemas.microsoft.com/office/drawing/2014/chart" uri="{C3380CC4-5D6E-409C-BE32-E72D297353CC}">
              <c16:uniqueId val="{00000008-0075-403E-B9FC-49A6A74D1DE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9.1999999999999993</c:v>
                </c:pt>
                <c:pt idx="2">
                  <c:v>#N/A</c:v>
                </c:pt>
                <c:pt idx="3">
                  <c:v>10.78</c:v>
                </c:pt>
                <c:pt idx="4">
                  <c:v>#N/A</c:v>
                </c:pt>
                <c:pt idx="5">
                  <c:v>12.23</c:v>
                </c:pt>
                <c:pt idx="6">
                  <c:v>#N/A</c:v>
                </c:pt>
                <c:pt idx="7">
                  <c:v>13.66</c:v>
                </c:pt>
                <c:pt idx="8">
                  <c:v>#N/A</c:v>
                </c:pt>
                <c:pt idx="9">
                  <c:v>13.9</c:v>
                </c:pt>
              </c:numCache>
            </c:numRef>
          </c:val>
          <c:extLst>
            <c:ext xmlns:c16="http://schemas.microsoft.com/office/drawing/2014/chart" uri="{C3380CC4-5D6E-409C-BE32-E72D297353CC}">
              <c16:uniqueId val="{00000009-0075-403E-B9FC-49A6A74D1DE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1273</c:v>
                </c:pt>
                <c:pt idx="5">
                  <c:v>1251</c:v>
                </c:pt>
                <c:pt idx="8">
                  <c:v>1297</c:v>
                </c:pt>
                <c:pt idx="11">
                  <c:v>1311</c:v>
                </c:pt>
                <c:pt idx="14">
                  <c:v>1360</c:v>
                </c:pt>
              </c:numCache>
            </c:numRef>
          </c:val>
          <c:extLst>
            <c:ext xmlns:c16="http://schemas.microsoft.com/office/drawing/2014/chart" uri="{C3380CC4-5D6E-409C-BE32-E72D297353CC}">
              <c16:uniqueId val="{00000000-88F9-4AA0-89C3-89B755D820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8F9-4AA0-89C3-89B755D820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2</c:v>
                </c:pt>
                <c:pt idx="6">
                  <c:v>1</c:v>
                </c:pt>
                <c:pt idx="9">
                  <c:v>1</c:v>
                </c:pt>
                <c:pt idx="12">
                  <c:v>14</c:v>
                </c:pt>
              </c:numCache>
            </c:numRef>
          </c:val>
          <c:extLst>
            <c:ext xmlns:c16="http://schemas.microsoft.com/office/drawing/2014/chart" uri="{C3380CC4-5D6E-409C-BE32-E72D297353CC}">
              <c16:uniqueId val="{00000002-88F9-4AA0-89C3-89B755D820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36</c:v>
                </c:pt>
                <c:pt idx="3">
                  <c:v>38</c:v>
                </c:pt>
                <c:pt idx="6">
                  <c:v>30</c:v>
                </c:pt>
                <c:pt idx="9">
                  <c:v>31</c:v>
                </c:pt>
                <c:pt idx="12">
                  <c:v>35</c:v>
                </c:pt>
              </c:numCache>
            </c:numRef>
          </c:val>
          <c:extLst>
            <c:ext xmlns:c16="http://schemas.microsoft.com/office/drawing/2014/chart" uri="{C3380CC4-5D6E-409C-BE32-E72D297353CC}">
              <c16:uniqueId val="{00000003-88F9-4AA0-89C3-89B755D820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275</c:v>
                </c:pt>
                <c:pt idx="3">
                  <c:v>259</c:v>
                </c:pt>
                <c:pt idx="6">
                  <c:v>253</c:v>
                </c:pt>
                <c:pt idx="9">
                  <c:v>253</c:v>
                </c:pt>
                <c:pt idx="12">
                  <c:v>255</c:v>
                </c:pt>
              </c:numCache>
            </c:numRef>
          </c:val>
          <c:extLst>
            <c:ext xmlns:c16="http://schemas.microsoft.com/office/drawing/2014/chart" uri="{C3380CC4-5D6E-409C-BE32-E72D297353CC}">
              <c16:uniqueId val="{00000004-88F9-4AA0-89C3-89B755D820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F9-4AA0-89C3-89B755D820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8F9-4AA0-89C3-89B755D820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1432</c:v>
                </c:pt>
                <c:pt idx="3">
                  <c:v>1459</c:v>
                </c:pt>
                <c:pt idx="6">
                  <c:v>1520</c:v>
                </c:pt>
                <c:pt idx="9">
                  <c:v>1561</c:v>
                </c:pt>
                <c:pt idx="12">
                  <c:v>1611</c:v>
                </c:pt>
              </c:numCache>
            </c:numRef>
          </c:val>
          <c:extLst>
            <c:ext xmlns:c16="http://schemas.microsoft.com/office/drawing/2014/chart" uri="{C3380CC4-5D6E-409C-BE32-E72D297353CC}">
              <c16:uniqueId val="{00000007-88F9-4AA0-89C3-89B755D820C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472</c:v>
                </c:pt>
                <c:pt idx="2">
                  <c:v>#N/A</c:v>
                </c:pt>
                <c:pt idx="3">
                  <c:v>#N/A</c:v>
                </c:pt>
                <c:pt idx="4">
                  <c:v>507</c:v>
                </c:pt>
                <c:pt idx="5">
                  <c:v>#N/A</c:v>
                </c:pt>
                <c:pt idx="6">
                  <c:v>#N/A</c:v>
                </c:pt>
                <c:pt idx="7">
                  <c:v>507</c:v>
                </c:pt>
                <c:pt idx="8">
                  <c:v>#N/A</c:v>
                </c:pt>
                <c:pt idx="9">
                  <c:v>#N/A</c:v>
                </c:pt>
                <c:pt idx="10">
                  <c:v>535</c:v>
                </c:pt>
                <c:pt idx="11">
                  <c:v>#N/A</c:v>
                </c:pt>
                <c:pt idx="12">
                  <c:v>#N/A</c:v>
                </c:pt>
                <c:pt idx="13">
                  <c:v>555</c:v>
                </c:pt>
                <c:pt idx="14">
                  <c:v>#N/A</c:v>
                </c:pt>
              </c:numCache>
            </c:numRef>
          </c:val>
          <c:smooth val="0"/>
          <c:extLst>
            <c:ext xmlns:c16="http://schemas.microsoft.com/office/drawing/2014/chart" uri="{C3380CC4-5D6E-409C-BE32-E72D297353CC}">
              <c16:uniqueId val="{00000008-88F9-4AA0-89C3-89B755D820C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12132</c:v>
                </c:pt>
                <c:pt idx="5">
                  <c:v>12026</c:v>
                </c:pt>
                <c:pt idx="8">
                  <c:v>12006</c:v>
                </c:pt>
                <c:pt idx="11">
                  <c:v>11005</c:v>
                </c:pt>
                <c:pt idx="14">
                  <c:v>10841</c:v>
                </c:pt>
              </c:numCache>
            </c:numRef>
          </c:val>
          <c:extLst>
            <c:ext xmlns:c16="http://schemas.microsoft.com/office/drawing/2014/chart" uri="{C3380CC4-5D6E-409C-BE32-E72D297353CC}">
              <c16:uniqueId val="{00000000-4491-48FF-9199-A9A8037523D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544</c:v>
                </c:pt>
                <c:pt idx="5">
                  <c:v>478</c:v>
                </c:pt>
                <c:pt idx="8">
                  <c:v>440</c:v>
                </c:pt>
                <c:pt idx="11">
                  <c:v>419</c:v>
                </c:pt>
                <c:pt idx="14">
                  <c:v>385</c:v>
                </c:pt>
              </c:numCache>
            </c:numRef>
          </c:val>
          <c:extLst>
            <c:ext xmlns:c16="http://schemas.microsoft.com/office/drawing/2014/chart" uri="{C3380CC4-5D6E-409C-BE32-E72D297353CC}">
              <c16:uniqueId val="{00000001-4491-48FF-9199-A9A8037523D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3314</c:v>
                </c:pt>
                <c:pt idx="5">
                  <c:v>3289</c:v>
                </c:pt>
                <c:pt idx="8">
                  <c:v>2914</c:v>
                </c:pt>
                <c:pt idx="11">
                  <c:v>2878</c:v>
                </c:pt>
                <c:pt idx="14">
                  <c:v>2928</c:v>
                </c:pt>
              </c:numCache>
            </c:numRef>
          </c:val>
          <c:extLst>
            <c:ext xmlns:c16="http://schemas.microsoft.com/office/drawing/2014/chart" uri="{C3380CC4-5D6E-409C-BE32-E72D297353CC}">
              <c16:uniqueId val="{00000002-4491-48FF-9199-A9A8037523D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491-48FF-9199-A9A8037523D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491-48FF-9199-A9A8037523D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124</c:v>
                </c:pt>
                <c:pt idx="3">
                  <c:v>0</c:v>
                </c:pt>
                <c:pt idx="6">
                  <c:v>0</c:v>
                </c:pt>
                <c:pt idx="9">
                  <c:v>0</c:v>
                </c:pt>
                <c:pt idx="12">
                  <c:v>0</c:v>
                </c:pt>
              </c:numCache>
            </c:numRef>
          </c:val>
          <c:extLst>
            <c:ext xmlns:c16="http://schemas.microsoft.com/office/drawing/2014/chart" uri="{C3380CC4-5D6E-409C-BE32-E72D297353CC}">
              <c16:uniqueId val="{00000005-4491-48FF-9199-A9A8037523D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1582</c:v>
                </c:pt>
                <c:pt idx="3">
                  <c:v>1530</c:v>
                </c:pt>
                <c:pt idx="6">
                  <c:v>1601</c:v>
                </c:pt>
                <c:pt idx="9">
                  <c:v>1391</c:v>
                </c:pt>
                <c:pt idx="12">
                  <c:v>1386</c:v>
                </c:pt>
              </c:numCache>
            </c:numRef>
          </c:val>
          <c:extLst>
            <c:ext xmlns:c16="http://schemas.microsoft.com/office/drawing/2014/chart" uri="{C3380CC4-5D6E-409C-BE32-E72D297353CC}">
              <c16:uniqueId val="{00000006-4491-48FF-9199-A9A8037523D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190</c:v>
                </c:pt>
                <c:pt idx="3">
                  <c:v>121</c:v>
                </c:pt>
                <c:pt idx="6">
                  <c:v>160</c:v>
                </c:pt>
                <c:pt idx="9">
                  <c:v>155</c:v>
                </c:pt>
                <c:pt idx="12">
                  <c:v>126</c:v>
                </c:pt>
              </c:numCache>
            </c:numRef>
          </c:val>
          <c:extLst>
            <c:ext xmlns:c16="http://schemas.microsoft.com/office/drawing/2014/chart" uri="{C3380CC4-5D6E-409C-BE32-E72D297353CC}">
              <c16:uniqueId val="{00000007-4491-48FF-9199-A9A8037523D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2616</c:v>
                </c:pt>
                <c:pt idx="3">
                  <c:v>2563</c:v>
                </c:pt>
                <c:pt idx="6">
                  <c:v>2440</c:v>
                </c:pt>
                <c:pt idx="9">
                  <c:v>2181</c:v>
                </c:pt>
                <c:pt idx="12">
                  <c:v>1961</c:v>
                </c:pt>
              </c:numCache>
            </c:numRef>
          </c:val>
          <c:extLst>
            <c:ext xmlns:c16="http://schemas.microsoft.com/office/drawing/2014/chart" uri="{C3380CC4-5D6E-409C-BE32-E72D297353CC}">
              <c16:uniqueId val="{00000008-4491-48FF-9199-A9A8037523D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491-48FF-9199-A9A8037523D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14681</c:v>
                </c:pt>
                <c:pt idx="3">
                  <c:v>14914</c:v>
                </c:pt>
                <c:pt idx="6">
                  <c:v>14933</c:v>
                </c:pt>
                <c:pt idx="9">
                  <c:v>14274</c:v>
                </c:pt>
                <c:pt idx="12">
                  <c:v>13368</c:v>
                </c:pt>
              </c:numCache>
            </c:numRef>
          </c:val>
          <c:extLst>
            <c:ext xmlns:c16="http://schemas.microsoft.com/office/drawing/2014/chart" uri="{C3380CC4-5D6E-409C-BE32-E72D297353CC}">
              <c16:uniqueId val="{0000000A-4491-48FF-9199-A9A8037523D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3204</c:v>
                </c:pt>
                <c:pt idx="2">
                  <c:v>#N/A</c:v>
                </c:pt>
                <c:pt idx="3">
                  <c:v>#N/A</c:v>
                </c:pt>
                <c:pt idx="4">
                  <c:v>3337</c:v>
                </c:pt>
                <c:pt idx="5">
                  <c:v>#N/A</c:v>
                </c:pt>
                <c:pt idx="6">
                  <c:v>#N/A</c:v>
                </c:pt>
                <c:pt idx="7">
                  <c:v>3773</c:v>
                </c:pt>
                <c:pt idx="8">
                  <c:v>#N/A</c:v>
                </c:pt>
                <c:pt idx="9">
                  <c:v>#N/A</c:v>
                </c:pt>
                <c:pt idx="10">
                  <c:v>3699</c:v>
                </c:pt>
                <c:pt idx="11">
                  <c:v>#N/A</c:v>
                </c:pt>
                <c:pt idx="12">
                  <c:v>#N/A</c:v>
                </c:pt>
                <c:pt idx="13">
                  <c:v>2688</c:v>
                </c:pt>
                <c:pt idx="14">
                  <c:v>#N/A</c:v>
                </c:pt>
              </c:numCache>
            </c:numRef>
          </c:val>
          <c:smooth val="0"/>
          <c:extLst>
            <c:ext xmlns:c16="http://schemas.microsoft.com/office/drawing/2014/chart" uri="{C3380CC4-5D6E-409C-BE32-E72D297353CC}">
              <c16:uniqueId val="{0000000B-4491-48FF-9199-A9A8037523D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553</c:v>
                </c:pt>
                <c:pt idx="1">
                  <c:v>553</c:v>
                </c:pt>
                <c:pt idx="2">
                  <c:v>553</c:v>
                </c:pt>
              </c:numCache>
            </c:numRef>
          </c:val>
          <c:extLst>
            <c:ext xmlns:c16="http://schemas.microsoft.com/office/drawing/2014/chart" uri="{C3380CC4-5D6E-409C-BE32-E72D297353CC}">
              <c16:uniqueId val="{00000000-DBFB-4634-A0CA-D524876C0C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608</c:v>
                </c:pt>
                <c:pt idx="1">
                  <c:v>608</c:v>
                </c:pt>
                <c:pt idx="2">
                  <c:v>609</c:v>
                </c:pt>
              </c:numCache>
            </c:numRef>
          </c:val>
          <c:extLst>
            <c:ext xmlns:c16="http://schemas.microsoft.com/office/drawing/2014/chart" uri="{C3380CC4-5D6E-409C-BE32-E72D297353CC}">
              <c16:uniqueId val="{00000001-DBFB-4634-A0CA-D524876C0C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1719</c:v>
                </c:pt>
                <c:pt idx="1">
                  <c:v>1676</c:v>
                </c:pt>
                <c:pt idx="2">
                  <c:v>1727</c:v>
                </c:pt>
              </c:numCache>
            </c:numRef>
          </c:val>
          <c:extLst>
            <c:ext xmlns:c16="http://schemas.microsoft.com/office/drawing/2014/chart" uri="{C3380CC4-5D6E-409C-BE32-E72D297353CC}">
              <c16:uniqueId val="{00000002-DBFB-4634-A0CA-D524876C0CF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{D0EB0FD5-1BBD-4E34-92EB-7EA5427FD277}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C26-4CBB-AB18-D66817BDB0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{8832A092-9C7C-45ED-9626-2468B104BA62}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26-4CBB-AB18-D66817BDB0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{12D6204B-8B3B-4E13-A847-68C02F6FDE62}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26-4CBB-AB18-D66817BDB0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{A6EE7C45-6FF8-4FDE-B12A-42768EEA2008}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26-4CBB-AB18-D66817BDB0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{44A8518B-17CC-41C5-BCC1-1AC05F519928}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26-4CBB-AB18-D66817BDB03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{9378251E-68B0-4248-A677-EFB4F2D9C20A}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C26-4CBB-AB18-D66817BDB03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{5298D519-BAAF-420F-B2BC-D1ED66B8591A}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C26-4CBB-AB18-D66817BDB03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{BEF5C147-0CAE-40EC-BD70-D4605F043ACF}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C26-4CBB-AB18-D66817BDB03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{9417AD5E-6FC8-4ACF-8383-ADB74240AF98}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C26-4CBB-AB18-D66817BDB0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58.4</c:v>
                </c:pt>
                <c:pt idx="8">
                  <c:v>62.3</c:v>
                </c:pt>
                <c:pt idx="16">
                  <c:v>63.1</c:v>
                </c:pt>
                <c:pt idx="24">
                  <c:v>62.4</c:v>
                </c:pt>
                <c:pt idx="32">
                  <c:v>64.5</c:v>
                </c:pt>
              </c:numCache>
            </c:numRef>
          </c:xVal>
          <c:yVal>
            <c:numRef>
              <c:f>公会計指標分析・財政指標組合せ分析表!$BP$51:$DC$51</c:f>
              <c:numCache>
                <c:formatCode>#,##0.0;"▲ "#,##0.0</c:formatCode>
                <c:ptCount val="40"/>
                <c:pt idx="0">
                  <c:v>66.099999999999994</c:v>
                </c:pt>
                <c:pt idx="8">
                  <c:v>69.2</c:v>
                </c:pt>
                <c:pt idx="16">
                  <c:v>79.2</c:v>
                </c:pt>
                <c:pt idx="24">
                  <c:v>77.400000000000006</c:v>
                </c:pt>
                <c:pt idx="32">
                  <c:v>54.6</c:v>
                </c:pt>
              </c:numCache>
            </c:numRef>
          </c:yVal>
          <c:smooth val="0"/>
          <c:extLst>
            <c:ext xmlns:c16="http://schemas.microsoft.com/office/drawing/2014/chart" uri="{C3380CC4-5D6E-409C-BE32-E72D297353CC}">
              <c16:uniqueId val="{00000009-9C26-4CBB-AB18-D66817BDB03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{2DE8E818-A5E8-4A9B-A22B-5FD513054828}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C26-4CBB-AB18-D66817BDB03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{37B8D978-4F1E-4FF9-9BB5-CB58E5367093}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26-4CBB-AB18-D66817BDB0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{A30D4E43-E06C-473C-90A1-7274DF57EE92}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26-4CBB-AB18-D66817BDB0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{1ECE562F-AC1A-4C78-BF01-7A1CD74536BE}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26-4CBB-AB18-D66817BDB0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{7C6161DA-B4AB-4499-98CA-809EDF090F69}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26-4CBB-AB18-D66817BDB031}"/>
                </c:ext>
              </c:extLst>
            </c:dLbl>
            <c:dLbl>
              <c:idx val="8"/>
              <c:layout>
                <c:manualLayout>
                  <c:x val="-2.3853859453899409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{C1C51903-91AB-4F4F-B013-5E042838D209}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C26-4CBB-AB18-D66817BDB031}"/>
                </c:ext>
              </c:extLst>
            </c:dLbl>
            <c:dLbl>
              <c:idx val="16"/>
              <c:layout>
                <c:manualLayout>
                  <c:x val="-4.0436541485245198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{CA5C7B9C-35EE-43F8-941F-2BCF26C4CFA6}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C26-4CBB-AB18-D66817BDB03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{062FE3D4-8806-4CD6-82F9-45DD2A6E1829}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C26-4CBB-AB18-D66817BDB03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{15E7CF07-8E29-484F-BDAA-7E171A472333}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C26-4CBB-AB18-D66817BDB0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59.8</c:v>
                </c:pt>
                <c:pt idx="8">
                  <c:v>61.7</c:v>
                </c:pt>
                <c:pt idx="16">
                  <c:v>61.8</c:v>
                </c:pt>
                <c:pt idx="24">
                  <c:v>62.8</c:v>
                </c:pt>
                <c:pt idx="32">
                  <c:v>64</c:v>
                </c:pt>
              </c:numCache>
            </c:numRef>
          </c:xVal>
          <c:yVal>
            <c:numRef>
              <c:f>公会計指標分析・財政指標組合せ分析表!$BP$55:$DC$55</c:f>
              <c:numCache>
                <c:formatCode>#,##0.0;"▲ "#,##0.0</c:formatCode>
                <c:ptCount val="40"/>
                <c:pt idx="0">
                  <c:v>51.4</c:v>
                </c:pt>
                <c:pt idx="8">
                  <c:v>46.8</c:v>
                </c:pt>
                <c:pt idx="16">
                  <c:v>48.4</c:v>
                </c:pt>
                <c:pt idx="24">
                  <c:v>43</c:v>
                </c:pt>
                <c:pt idx="32">
                  <c:v>0</c:v>
                </c:pt>
              </c:numCache>
            </c:numRef>
          </c:yVal>
          <c:smooth val="0"/>
          <c:extLst>
            <c:ext xmlns:c16="http://schemas.microsoft.com/office/drawing/2014/chart" uri="{C3380CC4-5D6E-409C-BE32-E72D297353CC}">
              <c16:uniqueId val="{00000013-9C26-4CBB-AB18-D66817BDB031}"/>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{E8FD33C7-87AA-4300-A6A7-5E3582596511}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20D-4D3D-BFB1-5D6BD997F6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{7AAB87E4-6D7E-42E3-859A-F1E0D3C79FF1}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20D-4D3D-BFB1-5D6BD997F6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{9F818BE9-AE04-4AF1-9A3C-93654E394F54}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20D-4D3D-BFB1-5D6BD997F6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{75E47892-38EF-4D51-AD8E-DEDB53A6B324}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20D-4D3D-BFB1-5D6BD997F6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{FF7C5318-0E7A-4019-86EA-E0C24332DECC}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20D-4D3D-BFB1-5D6BD997F62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{D31F9CFF-9497-4F97-8B0E-B6E5A080F677}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20D-4D3D-BFB1-5D6BD997F62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{AEFBA846-6B48-480C-8F1B-5F05E80759B9}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20D-4D3D-BFB1-5D6BD997F62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{160565EB-1055-4780-AB85-26E424BF864B}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20D-4D3D-BFB1-5D6BD997F62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{13428439-0CA2-425C-B350-74009B192464}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20D-4D3D-BFB1-5D6BD997F6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9.6999999999999993</c:v>
                </c:pt>
                <c:pt idx="16">
                  <c:v>10.3</c:v>
                </c:pt>
                <c:pt idx="24">
                  <c:v>10.8</c:v>
                </c:pt>
                <c:pt idx="32">
                  <c:v>11</c:v>
                </c:pt>
              </c:numCache>
            </c:numRef>
          </c:xVal>
          <c:yVal>
            <c:numRef>
              <c:f>公会計指標分析・財政指標組合せ分析表!$BP$73:$DC$73</c:f>
              <c:numCache>
                <c:formatCode>#,##0.0;"▲ "#,##0.0</c:formatCode>
                <c:ptCount val="40"/>
                <c:pt idx="0">
                  <c:v>66.099999999999994</c:v>
                </c:pt>
                <c:pt idx="8">
                  <c:v>69.2</c:v>
                </c:pt>
                <c:pt idx="16">
                  <c:v>79.2</c:v>
                </c:pt>
                <c:pt idx="24">
                  <c:v>77.400000000000006</c:v>
                </c:pt>
                <c:pt idx="32">
                  <c:v>54.6</c:v>
                </c:pt>
              </c:numCache>
            </c:numRef>
          </c:yVal>
          <c:smooth val="0"/>
          <c:extLst>
            <c:ext xmlns:c16="http://schemas.microsoft.com/office/drawing/2014/chart" uri="{C3380CC4-5D6E-409C-BE32-E72D297353CC}">
              <c16:uniqueId val="{00000009-320D-4D3D-BFB1-5D6BD997F62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{DA15ED3A-C4DA-4238-9051-BE938ACF4B11}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20D-4D3D-BFB1-5D6BD997F62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{8AA75202-C802-45D7-8FF4-3B70097803C9}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20D-4D3D-BFB1-5D6BD997F6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{7399D64E-8438-409C-9DCC-ED3017E72AB5}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20D-4D3D-BFB1-5D6BD997F6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{9CAB1FC4-4F79-49EF-B2BB-D64DA1611842}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20D-4D3D-BFB1-5D6BD997F6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{54A4BDCE-9FDA-4058-89F2-596B78A03A09}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20D-4D3D-BFB1-5D6BD997F62D}"/>
                </c:ext>
              </c:extLst>
            </c:dLbl>
            <c:dLbl>
              <c:idx val="8"/>
              <c:layout>
                <c:manualLayout>
                  <c:x val="-4.5160355153971272E-2"/>
                  <c:y val="-6.7444364606786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{D236907D-DCDF-41F8-A8E5-515CD19B43FE}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20D-4D3D-BFB1-5D6BD997F62D}"/>
                </c:ext>
              </c:extLst>
            </c:dLbl>
            <c:dLbl>
              <c:idx val="16"/>
              <c:layout>
                <c:manualLayout>
                  <c:x val="-1.8235628084250059E-2"/>
                  <c:y val="-4.143551609794322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{A8430762-05CD-4659-8878-AAA622B16294}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20D-4D3D-BFB1-5D6BD997F62D}"/>
                </c:ext>
              </c:extLst>
            </c:dLbl>
            <c:dLbl>
              <c:idx val="24"/>
              <c:layout>
                <c:manualLayout>
                  <c:x val="-3.1570342725075584E-2"/>
                  <c:y val="-7.837006055865201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{4F24FEE0-B2DA-4030-8EAF-601AA4F80ACD}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20D-4D3D-BFB1-5D6BD997F62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{6617DD5E-CD6B-4A85-93CE-FAA6AF862DF0}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20D-4D3D-BFB1-5D6BD997F6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9.9</c:v>
                </c:pt>
                <c:pt idx="16">
                  <c:v>9.9</c:v>
                </c:pt>
                <c:pt idx="24">
                  <c:v>9.9</c:v>
                </c:pt>
                <c:pt idx="32">
                  <c:v>8.9</c:v>
                </c:pt>
              </c:numCache>
            </c:numRef>
          </c:xVal>
          <c:yVal>
            <c:numRef>
              <c:f>公会計指標分析・財政指標組合せ分析表!$BP$77:$DC$77</c:f>
              <c:numCache>
                <c:formatCode>#,##0.0;"▲ "#,##0.0</c:formatCode>
                <c:ptCount val="40"/>
                <c:pt idx="0">
                  <c:v>51.4</c:v>
                </c:pt>
                <c:pt idx="8">
                  <c:v>46.8</c:v>
                </c:pt>
                <c:pt idx="16">
                  <c:v>48.4</c:v>
                </c:pt>
                <c:pt idx="24">
                  <c:v>43</c:v>
                </c:pt>
                <c:pt idx="32">
                  <c:v>0</c:v>
                </c:pt>
              </c:numCache>
            </c:numRef>
          </c:yVal>
          <c:smooth val="0"/>
          <c:extLst>
            <c:ext xmlns:c16="http://schemas.microsoft.com/office/drawing/2014/chart" uri="{C3380CC4-5D6E-409C-BE32-E72D297353CC}">
              <c16:uniqueId val="{00000013-320D-4D3D-BFB1-5D6BD997F62D}"/>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年度をピークに増加し、その後は減少していくことが見込まれる。交付税算入のある地方債を中心に借入を行ってきたことから算入公債費等についても一定の規模を維持している。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財政運営計画に基づく適正な事業実施と将来負担も見据えた運営を行っていく。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満期一括償還地方債を借入していないため積立していない。</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将来負担額は前年度と比較すると▲</a:t>
          </a:r>
          <a:r>
            <a:rPr kumimoji="1" lang="en-US" altLang="ja-JP" sz="1400">
              <a:latin typeface="ＭＳ ゴシック" pitchFamily="49" charset="-128"/>
              <a:ea typeface="ＭＳ ゴシック" pitchFamily="49" charset="-128"/>
            </a:rPr>
            <a:t>1,160</a:t>
          </a:r>
          <a:r>
            <a:rPr kumimoji="1" lang="ja-JP" altLang="en-US" sz="1400">
              <a:latin typeface="ＭＳ ゴシック" pitchFamily="49" charset="-128"/>
              <a:ea typeface="ＭＳ ゴシック" pitchFamily="49" charset="-128"/>
            </a:rPr>
            <a:t>百万円となっており、充当可能財源等についても▲</a:t>
          </a:r>
          <a:r>
            <a:rPr kumimoji="1" lang="en-US" altLang="ja-JP" sz="1400">
              <a:latin typeface="ＭＳ ゴシック" pitchFamily="49" charset="-128"/>
              <a:ea typeface="ＭＳ ゴシック" pitchFamily="49" charset="-128"/>
            </a:rPr>
            <a:t>148</a:t>
          </a:r>
          <a:r>
            <a:rPr kumimoji="1" lang="ja-JP" altLang="en-US" sz="1400">
              <a:latin typeface="ＭＳ ゴシック" pitchFamily="49" charset="-128"/>
              <a:ea typeface="ＭＳ ゴシック" pitchFamily="49" charset="-128"/>
            </a:rPr>
            <a:t>百万円となっている。将来負担額は年々減少に転じており、現在と将来の負担の平準化を見据えた財政運営を図る必要がある。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北海道美瑛町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基金全体額としては、ほぼ横ばいとなっており、大きな取り崩しとしては、道路や公園に係る事業があげられる。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備荒資金組合超過納付金等含めた総額で約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億円程度の残高を維持していくことを念頭としつつ、必要とされる事業については基金の活用のもと事業実施を行っていく。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公共施設等整備基金：町の長期計画に基づく公共施設の建設等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丘のまちびえいまちづくり基金：まちづくり寄附の寄附目的に応じた事業の実施</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百万円の積立を行った一方で、道路や公園事業に対して取り崩しを行っている。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丘のまちびえいまちづくり基金においては、まちづくり総合計画策定事業や、地域振興奨励補助金事業などまちづくりに寄与した事業に対して幅広く活用を行っている。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必要な事業については今後も基金を活用して事業推進していくが、基金全体の残額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億円程度を確保しながら運用を行っていく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近年、大きな変動はない状況にある。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極力取り崩しは行わずに、運用していくこととしている。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近年、大きな変動はない状況にある。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公債費に対応して計画的に運用を行う予定としている。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A2B9038-25D7-439B-9C48-64CAE63919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E8A80B7-5843-4493-B3D3-67A95441B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EC24DCD-EC4E-491B-9140-8E624D25561A}"/>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863B595-6155-437A-BE78-08BCC2251665}"/>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590979D-C636-4C90-8B32-BE70097FA0B4}"/>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00BD0DF-6C3E-49FC-905A-2746BA0479AA}"/>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北海道美瑛町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1DC9920-D9F8-4FFF-B0D2-A989972DF551}"/>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8985661-295F-461E-8F4C-6850D83A758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ECE2E77-50FD-4B1F-BA23-B0C8B6BF3A4B}"/>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9EBF6D1-D437-476E-B1E5-CEAE58B0BE83}"/>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52DA43D-043F-42CE-A74B-377A74F0A6AE}"/>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C449040-8B96-41BC-884B-AD5A76ADF0D9}"/>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9,775
9,686
676.78
11,971,831
11,680,909
225,013
6,210,999
13,368,458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92CE982-EEB6-42AC-BD27-3352C2905388}"/>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A1E4F8C-2005-4BAD-BF2C-615805EB121D}"/>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B2256EE-62D7-4CF0-BE2F-F0F44B81FEE4}"/>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A40438F-B811-401E-BB3C-1E0EB117E48F}"/>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5F4F359-B693-440F-80FD-7214EEDE998C}"/>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B364CE1-9C10-4934-B5A3-EB08A6508753}"/>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18ACA87-2390-4FF2-A553-9159612BC4C1}"/>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0C326C9-D07D-4E44-B242-B509F566A83F}"/>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4E5E8F2-CFD5-4C9A-B395-F5FE6D60B87D}"/>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330E766-7E9D-4D8B-8C24-4F07B896E771}"/>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818861A-9A26-41D7-BCAB-070CAA5ED162}"/>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D2B17D0-99DB-4054-B920-C86BA03ADAA6}"/>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D679907-38C8-4624-92B6-2AEED910E145}"/>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58AFD9A-2066-4855-B955-7EA4D4580D93}"/>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465B898-17A1-4A00-85DF-5CA08BF67B9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E20966A-2C99-4AD3-91F6-0BFC8BEE07B2}"/>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96E910E-A92B-4BEC-940A-154947629DA2}"/>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C86BFF9-448F-41D4-A8F2-610670C27B4F}"/>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3EA5297-6B98-4F48-82B2-F9E81107B6D6}"/>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343B1D41-00DF-41DC-BFAB-8AB6D2025AE7}"/>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9789FE17-48BE-4D80-9DE7-0906366C751B}"/>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A199175D-3E08-4E83-9917-7961BFB2DE31}"/>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3A40D2B-CB83-4569-A81A-073EA2B058C1}"/>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2067E817-E326-4DEC-A091-5A486AD6AD95}"/>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3F273ED-05D1-4FBB-8E4D-C49E72FC4096}"/>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1D0D41B-4D01-4CAE-AC3F-A52329A1B018}"/>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60979E9-7373-4E4C-8426-B416DA561A46}"/>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EBA74D58-B59D-4CB0-A165-1532B80CA0DF}"/>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35F0CAF-1A43-4234-A962-875EA4DD9CE2}"/>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2AB9C389-A645-4462-8C7F-0710CE37C6B3}"/>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335A38A1-F010-42E2-BDB7-80A590ED3C3A}"/>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BC64C7CC-B17F-452F-AE47-C8E1B98F2C2D}"/>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1AA9AB78-2C12-4AF1-A6E3-EB3305322D1B}"/>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8DFFC2C4-54DC-4747-9AA8-FFB9330A9EBE}"/>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0F74D82-8C54-4D6B-A07B-CE2D389898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有形固定資産減価償却率については、平成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年から増加傾向にあり、近年でｊは類似団体とほぼ同率の推移となっている。今後とも有形固定資産の管理を慎重に進め、適切な水準を保つよ維持していく必要がある。</a:t>
          </a:r>
          <a:endParaRPr kumimoji="1" lang="en-US" altLang="ja-JP" sz="1100" baseline="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DAAE3A0C-8B06-439A-82A9-8412034FF5BD}"/>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F278609-A4C8-47D0-B028-D563D24E6567}"/>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D9CC988B-C6B6-4E6E-AF99-4BF6C7841498}"/>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9831FAEC-F8BA-4E29-A38A-EC2C1ABE65C6}"/>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B2581985-DD9A-44E4-A952-77CB2E3FF4AA}"/>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DFDE0FA6-C276-4640-A0F1-71149A9E9B2C}"/>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B15E1148-0F8C-4041-8C5B-5159102661C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EB34A7FB-A4ED-4884-876C-E007E2C3F968}"/>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B77D6D0F-5313-4D6E-89F4-A606304425F3}"/>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DF9E0315-81D9-4F47-981F-0764CB413459}"/>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50187F1C-944B-4D4D-8A84-F13764EBF431}"/>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424006C4-7BED-49CF-B901-87984AFEB93E}"/>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5D714045-4552-4FE6-B35E-A4E805F3C464}"/>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9A9BD26F-97DB-4CC1-9A26-6CB6753B3205}"/>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63" name="直線コネクタ 62">
          <a:extLst>
            <a:ext uri="{FF2B5EF4-FFF2-40B4-BE49-F238E27FC236}">
              <a16:creationId xmlns:a16="http://schemas.microsoft.com/office/drawing/2014/main" id="{60DED8B4-D541-41DA-A72F-70A64CFE057E}"/>
            </a:ext>
          </a:extLst>
        </xdr:cNvPr>
        <xdr:cNvCxnSpPr/>
      </xdr:nvCxnSpPr>
      <xdr:spPr>
        <a:xfrm flipV="1">
          <a:off x="4760595" y="4725543"/>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64" name="有形固定資産減価償却率最小値テキスト">
          <a:extLst>
            <a:ext uri="{FF2B5EF4-FFF2-40B4-BE49-F238E27FC236}">
              <a16:creationId xmlns:a16="http://schemas.microsoft.com/office/drawing/2014/main" id="{33D8FBBF-D97A-41E8-89B6-803F312744BC}"/>
            </a:ext>
          </a:extLst>
        </xdr:cNvPr>
        <xdr:cNvSpPr txBox="1"/>
      </xdr:nvSpPr>
      <xdr:spPr>
        <a:xfrm>
          <a:off x="4813300"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65" name="直線コネクタ 64">
          <a:extLst>
            <a:ext uri="{FF2B5EF4-FFF2-40B4-BE49-F238E27FC236}">
              <a16:creationId xmlns:a16="http://schemas.microsoft.com/office/drawing/2014/main" id="{E2D45161-3DE2-4AEE-8A25-219B98B11E50}"/>
            </a:ext>
          </a:extLst>
        </xdr:cNvPr>
        <xdr:cNvCxnSpPr/>
      </xdr:nvCxnSpPr>
      <xdr:spPr>
        <a:xfrm>
          <a:off x="46736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66" name="有形固定資産減価償却率最大値テキスト">
          <a:extLst>
            <a:ext uri="{FF2B5EF4-FFF2-40B4-BE49-F238E27FC236}">
              <a16:creationId xmlns:a16="http://schemas.microsoft.com/office/drawing/2014/main" id="{B165CAE7-1816-456E-B979-AB393977EA50}"/>
            </a:ext>
          </a:extLst>
        </xdr:cNvPr>
        <xdr:cNvSpPr txBox="1"/>
      </xdr:nvSpPr>
      <xdr:spPr>
        <a:xfrm>
          <a:off x="4813300" y="4500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67" name="直線コネクタ 66">
          <a:extLst>
            <a:ext uri="{FF2B5EF4-FFF2-40B4-BE49-F238E27FC236}">
              <a16:creationId xmlns:a16="http://schemas.microsoft.com/office/drawing/2014/main" id="{FC4C0A6C-371A-4213-AF7A-8E994DA8D223}"/>
            </a:ext>
          </a:extLst>
        </xdr:cNvPr>
        <xdr:cNvCxnSpPr/>
      </xdr:nvCxnSpPr>
      <xdr:spPr>
        <a:xfrm>
          <a:off x="4673600" y="47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48912</xdr:rowOff>
    </xdr:from>
    <xdr:ext cx="405111" cy="259045"/>
    <xdr:sp macro="" textlink="">
      <xdr:nvSpPr>
        <xdr:cNvPr id="68" name="有形固定資産減価償却率平均値テキスト">
          <a:extLst>
            <a:ext uri="{FF2B5EF4-FFF2-40B4-BE49-F238E27FC236}">
              <a16:creationId xmlns:a16="http://schemas.microsoft.com/office/drawing/2014/main" id="{DF179C09-F36F-4D40-BD5A-6D8F05F44791}"/>
            </a:ext>
          </a:extLst>
        </xdr:cNvPr>
        <xdr:cNvSpPr txBox="1"/>
      </xdr:nvSpPr>
      <xdr:spPr>
        <a:xfrm>
          <a:off x="4813300" y="5363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69" name="フローチャート: 判断 68">
          <a:extLst>
            <a:ext uri="{FF2B5EF4-FFF2-40B4-BE49-F238E27FC236}">
              <a16:creationId xmlns:a16="http://schemas.microsoft.com/office/drawing/2014/main" id="{04282654-968C-484C-B106-C1E0C2A05E01}"/>
            </a:ext>
          </a:extLst>
        </xdr:cNvPr>
        <xdr:cNvSpPr/>
      </xdr:nvSpPr>
      <xdr:spPr>
        <a:xfrm>
          <a:off x="4711700" y="551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127</xdr:rowOff>
    </xdr:from>
    <xdr:to>
      <xdr:col>19</xdr:col>
      <xdr:colOff>187325</xdr:colOff>
      <xdr:row>32</xdr:row>
      <xdr:rowOff>101727</xdr:rowOff>
    </xdr:to>
    <xdr:sp macro="" textlink="">
      <xdr:nvSpPr>
        <xdr:cNvPr id="70" name="フローチャート: 判断 69">
          <a:extLst>
            <a:ext uri="{FF2B5EF4-FFF2-40B4-BE49-F238E27FC236}">
              <a16:creationId xmlns:a16="http://schemas.microsoft.com/office/drawing/2014/main" id="{08785591-10EA-4008-A529-B4CCBA1A4F07}"/>
            </a:ext>
          </a:extLst>
        </xdr:cNvPr>
        <xdr:cNvSpPr/>
      </xdr:nvSpPr>
      <xdr:spPr>
        <a:xfrm>
          <a:off x="4000500" y="548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149987</xdr:rowOff>
    </xdr:from>
    <xdr:to>
      <xdr:col>15</xdr:col>
      <xdr:colOff>187325</xdr:colOff>
      <xdr:row>32</xdr:row>
      <xdr:rowOff>80137</xdr:rowOff>
    </xdr:to>
    <xdr:sp macro="" textlink="">
      <xdr:nvSpPr>
        <xdr:cNvPr id="71" name="フローチャート: 判断 70">
          <a:extLst>
            <a:ext uri="{FF2B5EF4-FFF2-40B4-BE49-F238E27FC236}">
              <a16:creationId xmlns:a16="http://schemas.microsoft.com/office/drawing/2014/main" id="{D3105DFE-50AB-437A-B140-828C9EB13497}"/>
            </a:ext>
          </a:extLst>
        </xdr:cNvPr>
        <xdr:cNvSpPr/>
      </xdr:nvSpPr>
      <xdr:spPr>
        <a:xfrm>
          <a:off x="3238500" y="546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147828</xdr:rowOff>
    </xdr:from>
    <xdr:to>
      <xdr:col>11</xdr:col>
      <xdr:colOff>187325</xdr:colOff>
      <xdr:row>32</xdr:row>
      <xdr:rowOff>77978</xdr:rowOff>
    </xdr:to>
    <xdr:sp macro="" textlink="">
      <xdr:nvSpPr>
        <xdr:cNvPr id="72" name="フローチャート: 判断 71">
          <a:extLst>
            <a:ext uri="{FF2B5EF4-FFF2-40B4-BE49-F238E27FC236}">
              <a16:creationId xmlns:a16="http://schemas.microsoft.com/office/drawing/2014/main" id="{ADB40CF8-31A9-4742-80DA-DC4D09B0BA76}"/>
            </a:ext>
          </a:extLst>
        </xdr:cNvPr>
        <xdr:cNvSpPr/>
      </xdr:nvSpPr>
      <xdr:spPr>
        <a:xfrm>
          <a:off x="2476500" y="546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106807</xdr:rowOff>
    </xdr:from>
    <xdr:to>
      <xdr:col>7</xdr:col>
      <xdr:colOff>187325</xdr:colOff>
      <xdr:row>32</xdr:row>
      <xdr:rowOff>36957</xdr:rowOff>
    </xdr:to>
    <xdr:sp macro="" textlink="">
      <xdr:nvSpPr>
        <xdr:cNvPr id="73" name="フローチャート: 判断 72">
          <a:extLst>
            <a:ext uri="{FF2B5EF4-FFF2-40B4-BE49-F238E27FC236}">
              <a16:creationId xmlns:a16="http://schemas.microsoft.com/office/drawing/2014/main" id="{D174B86A-F845-4817-B2D0-0936B344E811}"/>
            </a:ext>
          </a:extLst>
        </xdr:cNvPr>
        <xdr:cNvSpPr/>
      </xdr:nvSpPr>
      <xdr:spPr>
        <a:xfrm>
          <a:off x="1714500" y="5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22D6A0D0-BF7B-4990-A9DB-E3A7C35C065E}"/>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8082A2E-CB17-425D-985C-D08FFBFF1B61}"/>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7DC0FCB8-2FB8-401A-BA18-69EE1D078CCC}"/>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82196D0-F935-49AA-B9E9-1B8E6B3D96C6}"/>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7993756-1DDE-4434-AC81-0DBCEEC7E41F}"/>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36830</xdr:rowOff>
    </xdr:from>
    <xdr:to>
      <xdr:col>23</xdr:col>
      <xdr:colOff>136525</xdr:colOff>
      <xdr:row>32</xdr:row>
      <xdr:rowOff>138430</xdr:rowOff>
    </xdr:to>
    <xdr:sp macro="" textlink="">
      <xdr:nvSpPr>
        <xdr:cNvPr id="79" name="楕円 78">
          <a:extLst>
            <a:ext uri="{FF2B5EF4-FFF2-40B4-BE49-F238E27FC236}">
              <a16:creationId xmlns:a16="http://schemas.microsoft.com/office/drawing/2014/main" id="{83214780-DBB4-453E-896D-883D6BEBDCFE}"/>
            </a:ext>
          </a:extLst>
        </xdr:cNvPr>
        <xdr:cNvSpPr/>
      </xdr:nvSpPr>
      <xdr:spPr>
        <a:xfrm>
          <a:off x="4711700" y="552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15257</xdr:rowOff>
    </xdr:from>
    <xdr:ext cx="405111" cy="259045"/>
    <xdr:sp macro="" textlink="">
      <xdr:nvSpPr>
        <xdr:cNvPr id="80" name="有形固定資産減価償却率該当値テキスト">
          <a:extLst>
            <a:ext uri="{FF2B5EF4-FFF2-40B4-BE49-F238E27FC236}">
              <a16:creationId xmlns:a16="http://schemas.microsoft.com/office/drawing/2014/main" id="{025415C4-8390-404E-9E85-FBF0DAF65E14}"/>
            </a:ext>
          </a:extLst>
        </xdr:cNvPr>
        <xdr:cNvSpPr txBox="1"/>
      </xdr:nvSpPr>
      <xdr:spPr>
        <a:xfrm>
          <a:off x="4813300" y="550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162941</xdr:rowOff>
    </xdr:from>
    <xdr:to>
      <xdr:col>19</xdr:col>
      <xdr:colOff>187325</xdr:colOff>
      <xdr:row>32</xdr:row>
      <xdr:rowOff>93091</xdr:rowOff>
    </xdr:to>
    <xdr:sp macro="" textlink="">
      <xdr:nvSpPr>
        <xdr:cNvPr id="81" name="楕円 80">
          <a:extLst>
            <a:ext uri="{FF2B5EF4-FFF2-40B4-BE49-F238E27FC236}">
              <a16:creationId xmlns:a16="http://schemas.microsoft.com/office/drawing/2014/main" id="{3F4EC39A-3555-4DF5-BD00-14EE62FB8AB4}"/>
            </a:ext>
          </a:extLst>
        </xdr:cNvPr>
        <xdr:cNvSpPr/>
      </xdr:nvSpPr>
      <xdr:spPr>
        <a:xfrm>
          <a:off x="4000500" y="547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42291</xdr:rowOff>
    </xdr:from>
    <xdr:to>
      <xdr:col>23</xdr:col>
      <xdr:colOff>85725</xdr:colOff>
      <xdr:row>32</xdr:row>
      <xdr:rowOff>87630</xdr:rowOff>
    </xdr:to>
    <xdr:cxnSp macro="">
      <xdr:nvCxnSpPr>
        <xdr:cNvPr id="82" name="直線コネクタ 81">
          <a:extLst>
            <a:ext uri="{FF2B5EF4-FFF2-40B4-BE49-F238E27FC236}">
              <a16:creationId xmlns:a16="http://schemas.microsoft.com/office/drawing/2014/main" id="{AB65AA04-F8CB-4F2B-92F4-534F0AAA89E8}"/>
            </a:ext>
          </a:extLst>
        </xdr:cNvPr>
        <xdr:cNvCxnSpPr/>
      </xdr:nvCxnSpPr>
      <xdr:spPr>
        <a:xfrm>
          <a:off x="4051300" y="5528691"/>
          <a:ext cx="7112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6604</xdr:rowOff>
    </xdr:from>
    <xdr:to>
      <xdr:col>15</xdr:col>
      <xdr:colOff>187325</xdr:colOff>
      <xdr:row>32</xdr:row>
      <xdr:rowOff>108204</xdr:rowOff>
    </xdr:to>
    <xdr:sp macro="" textlink="">
      <xdr:nvSpPr>
        <xdr:cNvPr id="83" name="楕円 82">
          <a:extLst>
            <a:ext uri="{FF2B5EF4-FFF2-40B4-BE49-F238E27FC236}">
              <a16:creationId xmlns:a16="http://schemas.microsoft.com/office/drawing/2014/main" id="{CBDE3519-4CEF-4E62-940F-6E3051FA4DCA}"/>
            </a:ext>
          </a:extLst>
        </xdr:cNvPr>
        <xdr:cNvSpPr/>
      </xdr:nvSpPr>
      <xdr:spPr>
        <a:xfrm>
          <a:off x="3238500" y="54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42291</xdr:rowOff>
    </xdr:from>
    <xdr:to>
      <xdr:col>19</xdr:col>
      <xdr:colOff>136525</xdr:colOff>
      <xdr:row>32</xdr:row>
      <xdr:rowOff>57404</xdr:rowOff>
    </xdr:to>
    <xdr:cxnSp macro="">
      <xdr:nvCxnSpPr>
        <xdr:cNvPr id="84" name="直線コネクタ 83">
          <a:extLst>
            <a:ext uri="{FF2B5EF4-FFF2-40B4-BE49-F238E27FC236}">
              <a16:creationId xmlns:a16="http://schemas.microsoft.com/office/drawing/2014/main" id="{2A2DBF3C-11E8-44D3-9304-C1A2D161FCF4}"/>
            </a:ext>
          </a:extLst>
        </xdr:cNvPr>
        <xdr:cNvCxnSpPr/>
      </xdr:nvCxnSpPr>
      <xdr:spPr>
        <a:xfrm flipV="1">
          <a:off x="3289300" y="5528691"/>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160782</xdr:rowOff>
    </xdr:from>
    <xdr:to>
      <xdr:col>11</xdr:col>
      <xdr:colOff>187325</xdr:colOff>
      <xdr:row>32</xdr:row>
      <xdr:rowOff>90932</xdr:rowOff>
    </xdr:to>
    <xdr:sp macro="" textlink="">
      <xdr:nvSpPr>
        <xdr:cNvPr id="85" name="楕円 84">
          <a:extLst>
            <a:ext uri="{FF2B5EF4-FFF2-40B4-BE49-F238E27FC236}">
              <a16:creationId xmlns:a16="http://schemas.microsoft.com/office/drawing/2014/main" id="{49F131A7-AECB-42B4-8967-112D0255D786}"/>
            </a:ext>
          </a:extLst>
        </xdr:cNvPr>
        <xdr:cNvSpPr/>
      </xdr:nvSpPr>
      <xdr:spPr>
        <a:xfrm>
          <a:off x="2476500" y="547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40132</xdr:rowOff>
    </xdr:from>
    <xdr:to>
      <xdr:col>15</xdr:col>
      <xdr:colOff>136525</xdr:colOff>
      <xdr:row>32</xdr:row>
      <xdr:rowOff>57404</xdr:rowOff>
    </xdr:to>
    <xdr:cxnSp macro="">
      <xdr:nvCxnSpPr>
        <xdr:cNvPr id="86" name="直線コネクタ 85">
          <a:extLst>
            <a:ext uri="{FF2B5EF4-FFF2-40B4-BE49-F238E27FC236}">
              <a16:creationId xmlns:a16="http://schemas.microsoft.com/office/drawing/2014/main" id="{0C32782C-B8B8-4BCF-9592-4D82452EB7B9}"/>
            </a:ext>
          </a:extLst>
        </xdr:cNvPr>
        <xdr:cNvCxnSpPr/>
      </xdr:nvCxnSpPr>
      <xdr:spPr>
        <a:xfrm>
          <a:off x="2527300" y="5526532"/>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76581</xdr:rowOff>
    </xdr:from>
    <xdr:to>
      <xdr:col>7</xdr:col>
      <xdr:colOff>187325</xdr:colOff>
      <xdr:row>32</xdr:row>
      <xdr:rowOff>6731</xdr:rowOff>
    </xdr:to>
    <xdr:sp macro="" textlink="">
      <xdr:nvSpPr>
        <xdr:cNvPr id="87" name="楕円 86">
          <a:extLst>
            <a:ext uri="{FF2B5EF4-FFF2-40B4-BE49-F238E27FC236}">
              <a16:creationId xmlns:a16="http://schemas.microsoft.com/office/drawing/2014/main" id="{7E30A95E-5CDD-4646-B2D3-F4397F5B7C51}"/>
            </a:ext>
          </a:extLst>
        </xdr:cNvPr>
        <xdr:cNvSpPr/>
      </xdr:nvSpPr>
      <xdr:spPr>
        <a:xfrm>
          <a:off x="1714500" y="539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127381</xdr:rowOff>
    </xdr:from>
    <xdr:to>
      <xdr:col>11</xdr:col>
      <xdr:colOff>136525</xdr:colOff>
      <xdr:row>32</xdr:row>
      <xdr:rowOff>40132</xdr:rowOff>
    </xdr:to>
    <xdr:cxnSp macro="">
      <xdr:nvCxnSpPr>
        <xdr:cNvPr id="88" name="直線コネクタ 87">
          <a:extLst>
            <a:ext uri="{FF2B5EF4-FFF2-40B4-BE49-F238E27FC236}">
              <a16:creationId xmlns:a16="http://schemas.microsoft.com/office/drawing/2014/main" id="{B59F71F6-B538-4AC9-9DCE-441E01EF3DF1}"/>
            </a:ext>
          </a:extLst>
        </xdr:cNvPr>
        <xdr:cNvCxnSpPr/>
      </xdr:nvCxnSpPr>
      <xdr:spPr>
        <a:xfrm>
          <a:off x="1765300" y="5442331"/>
          <a:ext cx="762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92854</xdr:rowOff>
    </xdr:from>
    <xdr:ext cx="405111" cy="259045"/>
    <xdr:sp macro="" textlink="">
      <xdr:nvSpPr>
        <xdr:cNvPr id="89" name="n_1aveValue有形固定資産減価償却率">
          <a:extLst>
            <a:ext uri="{FF2B5EF4-FFF2-40B4-BE49-F238E27FC236}">
              <a16:creationId xmlns:a16="http://schemas.microsoft.com/office/drawing/2014/main" id="{D4EDDCAC-E357-4AF5-AC76-9858EC0CDB13}"/>
            </a:ext>
          </a:extLst>
        </xdr:cNvPr>
        <xdr:cNvSpPr txBox="1"/>
      </xdr:nvSpPr>
      <xdr:spPr>
        <a:xfrm>
          <a:off x="3836044" y="5579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96664</xdr:rowOff>
    </xdr:from>
    <xdr:ext cx="405111" cy="259045"/>
    <xdr:sp macro="" textlink="">
      <xdr:nvSpPr>
        <xdr:cNvPr id="90" name="n_2aveValue有形固定資産減価償却率">
          <a:extLst>
            <a:ext uri="{FF2B5EF4-FFF2-40B4-BE49-F238E27FC236}">
              <a16:creationId xmlns:a16="http://schemas.microsoft.com/office/drawing/2014/main" id="{BBA7FAA4-CC60-47BE-882C-41FDBAD66815}"/>
            </a:ext>
          </a:extLst>
        </xdr:cNvPr>
        <xdr:cNvSpPr txBox="1"/>
      </xdr:nvSpPr>
      <xdr:spPr>
        <a:xfrm>
          <a:off x="3086744" y="5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94505</xdr:rowOff>
    </xdr:from>
    <xdr:ext cx="405111" cy="259045"/>
    <xdr:sp macro="" textlink="">
      <xdr:nvSpPr>
        <xdr:cNvPr id="91" name="n_3aveValue有形固定資産減価償却率">
          <a:extLst>
            <a:ext uri="{FF2B5EF4-FFF2-40B4-BE49-F238E27FC236}">
              <a16:creationId xmlns:a16="http://schemas.microsoft.com/office/drawing/2014/main" id="{21C9DE3F-C816-44AF-BA79-713E1E004DC0}"/>
            </a:ext>
          </a:extLst>
        </xdr:cNvPr>
        <xdr:cNvSpPr txBox="1"/>
      </xdr:nvSpPr>
      <xdr:spPr>
        <a:xfrm>
          <a:off x="2324744" y="5238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28084</xdr:rowOff>
    </xdr:from>
    <xdr:ext cx="405111" cy="259045"/>
    <xdr:sp macro="" textlink="">
      <xdr:nvSpPr>
        <xdr:cNvPr id="92" name="n_4aveValue有形固定資産減価償却率">
          <a:extLst>
            <a:ext uri="{FF2B5EF4-FFF2-40B4-BE49-F238E27FC236}">
              <a16:creationId xmlns:a16="http://schemas.microsoft.com/office/drawing/2014/main" id="{5C5705E1-2333-4126-99FB-D08CCCBCD114}"/>
            </a:ext>
          </a:extLst>
        </xdr:cNvPr>
        <xdr:cNvSpPr txBox="1"/>
      </xdr:nvSpPr>
      <xdr:spPr>
        <a:xfrm>
          <a:off x="1562744" y="5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109618</xdr:rowOff>
    </xdr:from>
    <xdr:ext cx="405111" cy="259045"/>
    <xdr:sp macro="" textlink="">
      <xdr:nvSpPr>
        <xdr:cNvPr id="93" name="n_1mainValue有形固定資産減価償却率">
          <a:extLst>
            <a:ext uri="{FF2B5EF4-FFF2-40B4-BE49-F238E27FC236}">
              <a16:creationId xmlns:a16="http://schemas.microsoft.com/office/drawing/2014/main" id="{1B50AF7D-25E9-4149-B898-BA413AE4D5F1}"/>
            </a:ext>
          </a:extLst>
        </xdr:cNvPr>
        <xdr:cNvSpPr txBox="1"/>
      </xdr:nvSpPr>
      <xdr:spPr>
        <a:xfrm>
          <a:off x="3836044" y="5253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99331</xdr:rowOff>
    </xdr:from>
    <xdr:ext cx="405111" cy="259045"/>
    <xdr:sp macro="" textlink="">
      <xdr:nvSpPr>
        <xdr:cNvPr id="94" name="n_2mainValue有形固定資産減価償却率">
          <a:extLst>
            <a:ext uri="{FF2B5EF4-FFF2-40B4-BE49-F238E27FC236}">
              <a16:creationId xmlns:a16="http://schemas.microsoft.com/office/drawing/2014/main" id="{551BF9BB-4177-4F4D-8B55-6722FECCD0A9}"/>
            </a:ext>
          </a:extLst>
        </xdr:cNvPr>
        <xdr:cNvSpPr txBox="1"/>
      </xdr:nvSpPr>
      <xdr:spPr>
        <a:xfrm>
          <a:off x="3086744" y="558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82059</xdr:rowOff>
    </xdr:from>
    <xdr:ext cx="405111" cy="259045"/>
    <xdr:sp macro="" textlink="">
      <xdr:nvSpPr>
        <xdr:cNvPr id="95" name="n_3mainValue有形固定資産減価償却率">
          <a:extLst>
            <a:ext uri="{FF2B5EF4-FFF2-40B4-BE49-F238E27FC236}">
              <a16:creationId xmlns:a16="http://schemas.microsoft.com/office/drawing/2014/main" id="{079ED139-F5EF-4FE1-92C8-9E82A7D37DB9}"/>
            </a:ext>
          </a:extLst>
        </xdr:cNvPr>
        <xdr:cNvSpPr txBox="1"/>
      </xdr:nvSpPr>
      <xdr:spPr>
        <a:xfrm>
          <a:off x="2324744" y="5568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23258</xdr:rowOff>
    </xdr:from>
    <xdr:ext cx="405111" cy="259045"/>
    <xdr:sp macro="" textlink="">
      <xdr:nvSpPr>
        <xdr:cNvPr id="96" name="n_4mainValue有形固定資産減価償却率">
          <a:extLst>
            <a:ext uri="{FF2B5EF4-FFF2-40B4-BE49-F238E27FC236}">
              <a16:creationId xmlns:a16="http://schemas.microsoft.com/office/drawing/2014/main" id="{B59E8FA4-00E2-45C4-B2DB-6797933DCFC5}"/>
            </a:ext>
          </a:extLst>
        </xdr:cNvPr>
        <xdr:cNvSpPr txBox="1"/>
      </xdr:nvSpPr>
      <xdr:spPr>
        <a:xfrm>
          <a:off x="1562744" y="5166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AE038485-1C5D-46DE-B454-A34E2700E8C9}"/>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8B536C89-556F-4198-844D-547012DE61C1}"/>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17B11131-9D77-4BDC-A668-151AB6B84C55}"/>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9066FC88-2AF0-4CB1-8A9D-F29E6C1D7CC4}"/>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1B27F063-90D4-46A7-8991-0F9432307B6A}"/>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83BF7E60-0513-4C0E-A23A-A9C3F75C1082}"/>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4C32D8F9-0A99-439D-B7C7-411756F6FA3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F04E0143-B21E-4969-9B73-2A56BD6DF42C}"/>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66375A8F-975C-4A1B-A1DC-BFB832F3E49A}"/>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8062EA66-FA69-4687-A973-60B30EC73191}"/>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3A175462-A0BD-4F29-990D-28C510C5C97F}"/>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84EA2537-E347-4789-B22A-CC947096A1AB}"/>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B0157508-8445-46F6-9C16-797B1EBD31C1}"/>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近年全国平均及び北海道平均を下回る数値であり、今後とも大きな数値尾増加とならないよう、適切な責務状況を管理していく必要がある。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25BF1804-0538-4C33-A19B-82EACEAC1DE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7EEED1A5-23B9-4A4B-9A0A-E7A9E0633A4C}"/>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C64704FE-90C0-4980-9F7D-C6A43CBC9D7E}"/>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FEEC7BDA-47D7-4CE7-8117-EED6D4ECD566}"/>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571EEDC4-2380-4527-B74B-A09FACAF7E59}"/>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69CE3B0A-6BF9-4491-848A-DEE7E2FE617F}"/>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B5272F21-F403-4D77-8C04-745292D6DB60}"/>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1AB33903-59B4-446A-ADF7-7AC3F3F85D17}"/>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EF7BFC46-14F1-434A-9FCF-6D0E85888C5E}"/>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68C1D980-C59E-44D0-8F58-7501BF09345E}"/>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8E552811-E2DD-4CF4-BFA9-7901E5FB91F8}"/>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3C745E15-94F8-4774-AD1F-9C3BDC13CE09}"/>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BF1CE6EF-698A-4558-A8C7-3052C92B2815}"/>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8AE2ADFF-DE5E-44D3-B8E7-C62C3200D579}"/>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24BB927C-AE94-4200-AAD9-5840132D4636}"/>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1D13E274-1618-4978-871C-F0F21722DB87}"/>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B0E4E6B2-F414-4E92-A6D3-FBA00A1459DA}"/>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27" name="直線コネクタ 126">
          <a:extLst>
            <a:ext uri="{FF2B5EF4-FFF2-40B4-BE49-F238E27FC236}">
              <a16:creationId xmlns:a16="http://schemas.microsoft.com/office/drawing/2014/main" id="{BE98DC38-2142-4C50-9003-2058879B3FFF}"/>
            </a:ext>
          </a:extLst>
        </xdr:cNvPr>
        <xdr:cNvCxnSpPr/>
      </xdr:nvCxnSpPr>
      <xdr:spPr>
        <a:xfrm flipV="1">
          <a:off x="14793595" y="4489903"/>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28" name="債務償還比率最小値テキスト">
          <a:extLst>
            <a:ext uri="{FF2B5EF4-FFF2-40B4-BE49-F238E27FC236}">
              <a16:creationId xmlns:a16="http://schemas.microsoft.com/office/drawing/2014/main" id="{E5F2A479-F1A2-4E61-AC46-DFE64FB1365D}"/>
            </a:ext>
          </a:extLst>
        </xdr:cNvPr>
        <xdr:cNvSpPr txBox="1"/>
      </xdr:nvSpPr>
      <xdr:spPr>
        <a:xfrm>
          <a:off x="14846300" y="58436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29" name="直線コネクタ 128">
          <a:extLst>
            <a:ext uri="{FF2B5EF4-FFF2-40B4-BE49-F238E27FC236}">
              <a16:creationId xmlns:a16="http://schemas.microsoft.com/office/drawing/2014/main" id="{99C2F618-DB3C-4086-8D7E-8F2E35E6BEF7}"/>
            </a:ext>
          </a:extLst>
        </xdr:cNvPr>
        <xdr:cNvCxnSpPr/>
      </xdr:nvCxnSpPr>
      <xdr:spPr>
        <a:xfrm>
          <a:off x="14706600" y="583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44C6B2D7-7A1B-4056-B878-2F851BE1BC37}"/>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64920221-DE55-4881-AC3B-3E9C8FFC674E}"/>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74983</xdr:rowOff>
    </xdr:from>
    <xdr:ext cx="469744" cy="259045"/>
    <xdr:sp macro="" textlink="">
      <xdr:nvSpPr>
        <xdr:cNvPr id="132" name="債務償還比率平均値テキスト">
          <a:extLst>
            <a:ext uri="{FF2B5EF4-FFF2-40B4-BE49-F238E27FC236}">
              <a16:creationId xmlns:a16="http://schemas.microsoft.com/office/drawing/2014/main" id="{95CA12E6-E58C-40E2-8400-CDE854E24ED3}"/>
            </a:ext>
          </a:extLst>
        </xdr:cNvPr>
        <xdr:cNvSpPr txBox="1"/>
      </xdr:nvSpPr>
      <xdr:spPr>
        <a:xfrm>
          <a:off x="14846300" y="4704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33" name="フローチャート: 判断 132">
          <a:extLst>
            <a:ext uri="{FF2B5EF4-FFF2-40B4-BE49-F238E27FC236}">
              <a16:creationId xmlns:a16="http://schemas.microsoft.com/office/drawing/2014/main" id="{EEA763C5-C139-4B72-BBB2-A5B9D628A666}"/>
            </a:ext>
          </a:extLst>
        </xdr:cNvPr>
        <xdr:cNvSpPr/>
      </xdr:nvSpPr>
      <xdr:spPr>
        <a:xfrm>
          <a:off x="14744700" y="485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101697</xdr:rowOff>
    </xdr:from>
    <xdr:to>
      <xdr:col>72</xdr:col>
      <xdr:colOff>123825</xdr:colOff>
      <xdr:row>30</xdr:row>
      <xdr:rowOff>31847</xdr:rowOff>
    </xdr:to>
    <xdr:sp macro="" textlink="">
      <xdr:nvSpPr>
        <xdr:cNvPr id="134" name="フローチャート: 判断 133">
          <a:extLst>
            <a:ext uri="{FF2B5EF4-FFF2-40B4-BE49-F238E27FC236}">
              <a16:creationId xmlns:a16="http://schemas.microsoft.com/office/drawing/2014/main" id="{CF971779-CD57-49C3-9D2C-7787C43F0975}"/>
            </a:ext>
          </a:extLst>
        </xdr:cNvPr>
        <xdr:cNvSpPr/>
      </xdr:nvSpPr>
      <xdr:spPr>
        <a:xfrm>
          <a:off x="14033500" y="507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100566</xdr:rowOff>
    </xdr:from>
    <xdr:to>
      <xdr:col>68</xdr:col>
      <xdr:colOff>123825</xdr:colOff>
      <xdr:row>30</xdr:row>
      <xdr:rowOff>30716</xdr:rowOff>
    </xdr:to>
    <xdr:sp macro="" textlink="">
      <xdr:nvSpPr>
        <xdr:cNvPr id="135" name="フローチャート: 判断 134">
          <a:extLst>
            <a:ext uri="{FF2B5EF4-FFF2-40B4-BE49-F238E27FC236}">
              <a16:creationId xmlns:a16="http://schemas.microsoft.com/office/drawing/2014/main" id="{AA95F282-E8F5-4542-AD50-78A4ED8A07DE}"/>
            </a:ext>
          </a:extLst>
        </xdr:cNvPr>
        <xdr:cNvSpPr/>
      </xdr:nvSpPr>
      <xdr:spPr>
        <a:xfrm>
          <a:off x="13271500" y="507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92341</xdr:rowOff>
    </xdr:from>
    <xdr:to>
      <xdr:col>64</xdr:col>
      <xdr:colOff>123825</xdr:colOff>
      <xdr:row>30</xdr:row>
      <xdr:rowOff>22491</xdr:rowOff>
    </xdr:to>
    <xdr:sp macro="" textlink="">
      <xdr:nvSpPr>
        <xdr:cNvPr id="136" name="フローチャート: 判断 135">
          <a:extLst>
            <a:ext uri="{FF2B5EF4-FFF2-40B4-BE49-F238E27FC236}">
              <a16:creationId xmlns:a16="http://schemas.microsoft.com/office/drawing/2014/main" id="{9F1A8395-E20A-4FB5-A39E-C7BDE1CD7A04}"/>
            </a:ext>
          </a:extLst>
        </xdr:cNvPr>
        <xdr:cNvSpPr/>
      </xdr:nvSpPr>
      <xdr:spPr>
        <a:xfrm>
          <a:off x="12509500" y="506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94295</xdr:rowOff>
    </xdr:from>
    <xdr:to>
      <xdr:col>60</xdr:col>
      <xdr:colOff>123825</xdr:colOff>
      <xdr:row>30</xdr:row>
      <xdr:rowOff>24445</xdr:rowOff>
    </xdr:to>
    <xdr:sp macro="" textlink="">
      <xdr:nvSpPr>
        <xdr:cNvPr id="137" name="フローチャート: 判断 136">
          <a:extLst>
            <a:ext uri="{FF2B5EF4-FFF2-40B4-BE49-F238E27FC236}">
              <a16:creationId xmlns:a16="http://schemas.microsoft.com/office/drawing/2014/main" id="{DB6CFFA2-93BF-4E7D-88AD-BB3E4ED0C10D}"/>
            </a:ext>
          </a:extLst>
        </xdr:cNvPr>
        <xdr:cNvSpPr/>
      </xdr:nvSpPr>
      <xdr:spPr>
        <a:xfrm>
          <a:off x="11747500" y="506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8BAA0DF8-9DF3-43C8-BCF4-1BD96B15AD3B}"/>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5CB2EE07-E2D5-4ED7-8A69-7C93B3C470DE}"/>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B4F541E9-151B-4A02-8401-B651C0104F3B}"/>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8C6BE9AD-E181-43F6-8223-FF29F35D7F8B}"/>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5A522347-937D-4C1E-A0EE-D7375A4F6309}"/>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137747</xdr:rowOff>
    </xdr:from>
    <xdr:to>
      <xdr:col>76</xdr:col>
      <xdr:colOff>73025</xdr:colOff>
      <xdr:row>29</xdr:row>
      <xdr:rowOff>67897</xdr:rowOff>
    </xdr:to>
    <xdr:sp macro="" textlink="">
      <xdr:nvSpPr>
        <xdr:cNvPr id="143" name="楕円 142">
          <a:extLst>
            <a:ext uri="{FF2B5EF4-FFF2-40B4-BE49-F238E27FC236}">
              <a16:creationId xmlns:a16="http://schemas.microsoft.com/office/drawing/2014/main" id="{CC52D9EF-2150-43DA-A198-6FE09A5DCC5F}"/>
            </a:ext>
          </a:extLst>
        </xdr:cNvPr>
        <xdr:cNvSpPr/>
      </xdr:nvSpPr>
      <xdr:spPr>
        <a:xfrm>
          <a:off x="14744700" y="493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116174</xdr:rowOff>
    </xdr:from>
    <xdr:ext cx="469744" cy="259045"/>
    <xdr:sp macro="" textlink="">
      <xdr:nvSpPr>
        <xdr:cNvPr id="144" name="債務償還比率該当値テキスト">
          <a:extLst>
            <a:ext uri="{FF2B5EF4-FFF2-40B4-BE49-F238E27FC236}">
              <a16:creationId xmlns:a16="http://schemas.microsoft.com/office/drawing/2014/main" id="{9120DB08-E047-4BE7-9D77-F2C70066A2F3}"/>
            </a:ext>
          </a:extLst>
        </xdr:cNvPr>
        <xdr:cNvSpPr txBox="1"/>
      </xdr:nvSpPr>
      <xdr:spPr>
        <a:xfrm>
          <a:off x="14846300" y="491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44638</xdr:rowOff>
    </xdr:from>
    <xdr:to>
      <xdr:col>72</xdr:col>
      <xdr:colOff>123825</xdr:colOff>
      <xdr:row>29</xdr:row>
      <xdr:rowOff>146238</xdr:rowOff>
    </xdr:to>
    <xdr:sp macro="" textlink="">
      <xdr:nvSpPr>
        <xdr:cNvPr id="145" name="楕円 144">
          <a:extLst>
            <a:ext uri="{FF2B5EF4-FFF2-40B4-BE49-F238E27FC236}">
              <a16:creationId xmlns:a16="http://schemas.microsoft.com/office/drawing/2014/main" id="{0B5FF87F-5C4E-48DF-BC7A-0F285D6EF252}"/>
            </a:ext>
          </a:extLst>
        </xdr:cNvPr>
        <xdr:cNvSpPr/>
      </xdr:nvSpPr>
      <xdr:spPr>
        <a:xfrm>
          <a:off x="14033500" y="50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17097</xdr:rowOff>
    </xdr:from>
    <xdr:to>
      <xdr:col>76</xdr:col>
      <xdr:colOff>22225</xdr:colOff>
      <xdr:row>29</xdr:row>
      <xdr:rowOff>95438</xdr:rowOff>
    </xdr:to>
    <xdr:cxnSp macro="">
      <xdr:nvCxnSpPr>
        <xdr:cNvPr id="146" name="直線コネクタ 145">
          <a:extLst>
            <a:ext uri="{FF2B5EF4-FFF2-40B4-BE49-F238E27FC236}">
              <a16:creationId xmlns:a16="http://schemas.microsoft.com/office/drawing/2014/main" id="{114B819E-36E0-4271-8C86-4CFAEE71C9C8}"/>
            </a:ext>
          </a:extLst>
        </xdr:cNvPr>
        <xdr:cNvCxnSpPr/>
      </xdr:nvCxnSpPr>
      <xdr:spPr>
        <a:xfrm flipV="1">
          <a:off x="14084300" y="4989147"/>
          <a:ext cx="711200" cy="7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78976</xdr:rowOff>
    </xdr:from>
    <xdr:to>
      <xdr:col>68</xdr:col>
      <xdr:colOff>123825</xdr:colOff>
      <xdr:row>30</xdr:row>
      <xdr:rowOff>9126</xdr:rowOff>
    </xdr:to>
    <xdr:sp macro="" textlink="">
      <xdr:nvSpPr>
        <xdr:cNvPr id="147" name="楕円 146">
          <a:extLst>
            <a:ext uri="{FF2B5EF4-FFF2-40B4-BE49-F238E27FC236}">
              <a16:creationId xmlns:a16="http://schemas.microsoft.com/office/drawing/2014/main" id="{E07D8330-F603-495F-96F6-1B8F47DE807D}"/>
            </a:ext>
          </a:extLst>
        </xdr:cNvPr>
        <xdr:cNvSpPr/>
      </xdr:nvSpPr>
      <xdr:spPr>
        <a:xfrm>
          <a:off x="13271500" y="505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95438</xdr:rowOff>
    </xdr:from>
    <xdr:to>
      <xdr:col>72</xdr:col>
      <xdr:colOff>73025</xdr:colOff>
      <xdr:row>29</xdr:row>
      <xdr:rowOff>129776</xdr:rowOff>
    </xdr:to>
    <xdr:cxnSp macro="">
      <xdr:nvCxnSpPr>
        <xdr:cNvPr id="148" name="直線コネクタ 147">
          <a:extLst>
            <a:ext uri="{FF2B5EF4-FFF2-40B4-BE49-F238E27FC236}">
              <a16:creationId xmlns:a16="http://schemas.microsoft.com/office/drawing/2014/main" id="{63A7A8AE-1278-48AD-BC95-539CA1881929}"/>
            </a:ext>
          </a:extLst>
        </xdr:cNvPr>
        <xdr:cNvCxnSpPr/>
      </xdr:nvCxnSpPr>
      <xdr:spPr>
        <a:xfrm flipV="1">
          <a:off x="13322300" y="5067488"/>
          <a:ext cx="762000" cy="3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60882</xdr:rowOff>
    </xdr:from>
    <xdr:to>
      <xdr:col>64</xdr:col>
      <xdr:colOff>123825</xdr:colOff>
      <xdr:row>29</xdr:row>
      <xdr:rowOff>162482</xdr:rowOff>
    </xdr:to>
    <xdr:sp macro="" textlink="">
      <xdr:nvSpPr>
        <xdr:cNvPr id="149" name="楕円 148">
          <a:extLst>
            <a:ext uri="{FF2B5EF4-FFF2-40B4-BE49-F238E27FC236}">
              <a16:creationId xmlns:a16="http://schemas.microsoft.com/office/drawing/2014/main" id="{503BC5FD-7048-435C-ACB5-F277959038D3}"/>
            </a:ext>
          </a:extLst>
        </xdr:cNvPr>
        <xdr:cNvSpPr/>
      </xdr:nvSpPr>
      <xdr:spPr>
        <a:xfrm>
          <a:off x="12509500" y="50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111682</xdr:rowOff>
    </xdr:from>
    <xdr:to>
      <xdr:col>68</xdr:col>
      <xdr:colOff>73025</xdr:colOff>
      <xdr:row>29</xdr:row>
      <xdr:rowOff>129776</xdr:rowOff>
    </xdr:to>
    <xdr:cxnSp macro="">
      <xdr:nvCxnSpPr>
        <xdr:cNvPr id="150" name="直線コネクタ 149">
          <a:extLst>
            <a:ext uri="{FF2B5EF4-FFF2-40B4-BE49-F238E27FC236}">
              <a16:creationId xmlns:a16="http://schemas.microsoft.com/office/drawing/2014/main" id="{631CEBF2-5A06-439A-AE24-BD080EE93235}"/>
            </a:ext>
          </a:extLst>
        </xdr:cNvPr>
        <xdr:cNvCxnSpPr/>
      </xdr:nvCxnSpPr>
      <xdr:spPr>
        <a:xfrm>
          <a:off x="12560300" y="5083732"/>
          <a:ext cx="762000" cy="1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56769</xdr:rowOff>
    </xdr:from>
    <xdr:to>
      <xdr:col>60</xdr:col>
      <xdr:colOff>123825</xdr:colOff>
      <xdr:row>29</xdr:row>
      <xdr:rowOff>158369</xdr:rowOff>
    </xdr:to>
    <xdr:sp macro="" textlink="">
      <xdr:nvSpPr>
        <xdr:cNvPr id="151" name="楕円 150">
          <a:extLst>
            <a:ext uri="{FF2B5EF4-FFF2-40B4-BE49-F238E27FC236}">
              <a16:creationId xmlns:a16="http://schemas.microsoft.com/office/drawing/2014/main" id="{78D617EC-0502-4A7A-81E1-A0939EAAB341}"/>
            </a:ext>
          </a:extLst>
        </xdr:cNvPr>
        <xdr:cNvSpPr/>
      </xdr:nvSpPr>
      <xdr:spPr>
        <a:xfrm>
          <a:off x="11747500" y="502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107569</xdr:rowOff>
    </xdr:from>
    <xdr:to>
      <xdr:col>64</xdr:col>
      <xdr:colOff>73025</xdr:colOff>
      <xdr:row>29</xdr:row>
      <xdr:rowOff>111682</xdr:rowOff>
    </xdr:to>
    <xdr:cxnSp macro="">
      <xdr:nvCxnSpPr>
        <xdr:cNvPr id="152" name="直線コネクタ 151">
          <a:extLst>
            <a:ext uri="{FF2B5EF4-FFF2-40B4-BE49-F238E27FC236}">
              <a16:creationId xmlns:a16="http://schemas.microsoft.com/office/drawing/2014/main" id="{D8F7C655-EB2B-42F0-B3AE-133CF6E129BB}"/>
            </a:ext>
          </a:extLst>
        </xdr:cNvPr>
        <xdr:cNvCxnSpPr/>
      </xdr:nvCxnSpPr>
      <xdr:spPr>
        <a:xfrm>
          <a:off x="11798300" y="5079619"/>
          <a:ext cx="762000" cy="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22974</xdr:rowOff>
    </xdr:from>
    <xdr:ext cx="469744" cy="259045"/>
    <xdr:sp macro="" textlink="">
      <xdr:nvSpPr>
        <xdr:cNvPr id="153" name="n_1aveValue債務償還比率">
          <a:extLst>
            <a:ext uri="{FF2B5EF4-FFF2-40B4-BE49-F238E27FC236}">
              <a16:creationId xmlns:a16="http://schemas.microsoft.com/office/drawing/2014/main" id="{5E88CC35-8578-4785-BD5F-84559EAFC1D4}"/>
            </a:ext>
          </a:extLst>
        </xdr:cNvPr>
        <xdr:cNvSpPr txBox="1"/>
      </xdr:nvSpPr>
      <xdr:spPr>
        <a:xfrm>
          <a:off x="13836727" y="516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21843</xdr:rowOff>
    </xdr:from>
    <xdr:ext cx="469744" cy="259045"/>
    <xdr:sp macro="" textlink="">
      <xdr:nvSpPr>
        <xdr:cNvPr id="154" name="n_2aveValue債務償還比率">
          <a:extLst>
            <a:ext uri="{FF2B5EF4-FFF2-40B4-BE49-F238E27FC236}">
              <a16:creationId xmlns:a16="http://schemas.microsoft.com/office/drawing/2014/main" id="{03FFE3D0-B079-444A-A478-73EFF140E36F}"/>
            </a:ext>
          </a:extLst>
        </xdr:cNvPr>
        <xdr:cNvSpPr txBox="1"/>
      </xdr:nvSpPr>
      <xdr:spPr>
        <a:xfrm>
          <a:off x="13087427" y="516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13618</xdr:rowOff>
    </xdr:from>
    <xdr:ext cx="469744" cy="259045"/>
    <xdr:sp macro="" textlink="">
      <xdr:nvSpPr>
        <xdr:cNvPr id="155" name="n_3aveValue債務償還比率">
          <a:extLst>
            <a:ext uri="{FF2B5EF4-FFF2-40B4-BE49-F238E27FC236}">
              <a16:creationId xmlns:a16="http://schemas.microsoft.com/office/drawing/2014/main" id="{2BE1CDE8-0BDC-40E8-AB4F-69C370440E9E}"/>
            </a:ext>
          </a:extLst>
        </xdr:cNvPr>
        <xdr:cNvSpPr txBox="1"/>
      </xdr:nvSpPr>
      <xdr:spPr>
        <a:xfrm>
          <a:off x="12325427" y="515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15572</xdr:rowOff>
    </xdr:from>
    <xdr:ext cx="469744" cy="259045"/>
    <xdr:sp macro="" textlink="">
      <xdr:nvSpPr>
        <xdr:cNvPr id="156" name="n_4aveValue債務償還比率">
          <a:extLst>
            <a:ext uri="{FF2B5EF4-FFF2-40B4-BE49-F238E27FC236}">
              <a16:creationId xmlns:a16="http://schemas.microsoft.com/office/drawing/2014/main" id="{4D55B926-4587-4855-97FE-531273971E19}"/>
            </a:ext>
          </a:extLst>
        </xdr:cNvPr>
        <xdr:cNvSpPr txBox="1"/>
      </xdr:nvSpPr>
      <xdr:spPr>
        <a:xfrm>
          <a:off x="11563427" y="515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162765</xdr:rowOff>
    </xdr:from>
    <xdr:ext cx="469744" cy="259045"/>
    <xdr:sp macro="" textlink="">
      <xdr:nvSpPr>
        <xdr:cNvPr id="157" name="n_1mainValue債務償還比率">
          <a:extLst>
            <a:ext uri="{FF2B5EF4-FFF2-40B4-BE49-F238E27FC236}">
              <a16:creationId xmlns:a16="http://schemas.microsoft.com/office/drawing/2014/main" id="{E7630D4A-E6A4-47CD-9E90-08BE8C91D301}"/>
            </a:ext>
          </a:extLst>
        </xdr:cNvPr>
        <xdr:cNvSpPr txBox="1"/>
      </xdr:nvSpPr>
      <xdr:spPr>
        <a:xfrm>
          <a:off x="13836727" y="479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25653</xdr:rowOff>
    </xdr:from>
    <xdr:ext cx="469744" cy="259045"/>
    <xdr:sp macro="" textlink="">
      <xdr:nvSpPr>
        <xdr:cNvPr id="158" name="n_2mainValue債務償還比率">
          <a:extLst>
            <a:ext uri="{FF2B5EF4-FFF2-40B4-BE49-F238E27FC236}">
              <a16:creationId xmlns:a16="http://schemas.microsoft.com/office/drawing/2014/main" id="{01826568-ADF1-4F9F-99E6-AB27C59CBE4E}"/>
            </a:ext>
          </a:extLst>
        </xdr:cNvPr>
        <xdr:cNvSpPr txBox="1"/>
      </xdr:nvSpPr>
      <xdr:spPr>
        <a:xfrm>
          <a:off x="13087427" y="482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7559</xdr:rowOff>
    </xdr:from>
    <xdr:ext cx="469744" cy="259045"/>
    <xdr:sp macro="" textlink="">
      <xdr:nvSpPr>
        <xdr:cNvPr id="159" name="n_3mainValue債務償還比率">
          <a:extLst>
            <a:ext uri="{FF2B5EF4-FFF2-40B4-BE49-F238E27FC236}">
              <a16:creationId xmlns:a16="http://schemas.microsoft.com/office/drawing/2014/main" id="{61721C22-8F80-4399-9D18-423E59D0DAEA}"/>
            </a:ext>
          </a:extLst>
        </xdr:cNvPr>
        <xdr:cNvSpPr txBox="1"/>
      </xdr:nvSpPr>
      <xdr:spPr>
        <a:xfrm>
          <a:off x="12325427" y="480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3446</xdr:rowOff>
    </xdr:from>
    <xdr:ext cx="469744" cy="259045"/>
    <xdr:sp macro="" textlink="">
      <xdr:nvSpPr>
        <xdr:cNvPr id="160" name="n_4mainValue債務償還比率">
          <a:extLst>
            <a:ext uri="{FF2B5EF4-FFF2-40B4-BE49-F238E27FC236}">
              <a16:creationId xmlns:a16="http://schemas.microsoft.com/office/drawing/2014/main" id="{85DB1C84-3A10-4F53-9C39-18427BA4AD38}"/>
            </a:ext>
          </a:extLst>
        </xdr:cNvPr>
        <xdr:cNvSpPr txBox="1"/>
      </xdr:nvSpPr>
      <xdr:spPr>
        <a:xfrm>
          <a:off x="11563427" y="480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504985AA-2BB9-4EF3-90E6-55BE4B93AF52}"/>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E78A4CC8-7BF6-4860-AEEF-0CCB3B22D57C}"/>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F999074A-02DC-46FA-8E1E-089F920B4EA7}"/>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344E1CF-DBE4-43DD-A67E-76669F196CA2}"/>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6081DBBC-FA18-4CC7-A97A-25A4957A7B53}"/>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6D607213-FF9E-4D50-81BB-EEE548E24D84}"/>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315BE3B-9D7F-46F0-980E-6966A8FC2FF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69976EF-7EEC-4DBF-8551-7B9E681DD59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9395139-C1F4-4A84-ACFC-394ECF73F48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E2253E2-C92F-4EA3-9E7E-4BBBEC6E2FC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A02DEBB-9FE5-4E79-B398-78145DC0EE4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2D66F16-B51D-4A24-BA81-E10A7936531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C116EB9-D036-4D4E-AD16-66B24F78F45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D5BE4D9-0679-4B84-8D93-3730E3701B9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AB25B21-D22C-42C1-8F3A-E09739574D7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B6D66E3-1846-44B0-92B8-D326C031776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9,775
9,686
676.78
11,971,831
11,680,909
225,013
6,210,999
13,368,458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393EB61-74C1-424C-A3F7-8FD496DC964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3E47DAD-7D42-42E3-88E0-8A650B9191E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5D283C4-AB43-487F-87C3-EE91425E984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4BD6EFD-24AB-41F3-9FF0-5FB0805E509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2E8E08F-724D-4D32-81C3-8925179C8D3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29FE09E-B213-42C9-9074-E6839E88CA2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B200A37-3FB0-4AD4-85D2-045D33BF89C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1514AA5-1E0D-49D6-B2A7-4A28C020771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B81F361-B1B0-412D-979B-81F39C2012C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B17ADC6-E512-4EE3-8040-2F454B4D90E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650860C-7746-4D64-84F6-018F0C6D296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274EBD1-66F4-412D-8E74-64BCBF96B3E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B16E1E1-3E3B-49AF-AFFB-FE18C2C9969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2F82940-9D3B-484A-9D91-B9884D652D8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56F17F4-E97B-4BB8-BB09-690E76696CF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F67CDBB-71C8-45CB-B85A-57A61A5EAB4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B278D35-79C7-4524-AFD5-D5CB29CEBEE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49DD500-4650-483D-BB32-6ADCD20A41B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BCE462B-DDFF-44C4-82BF-9BAC0D6A545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A2C553A-18D3-48B2-8513-F1D9DD68073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D39FB7B-3EDB-49DE-8942-BB9449F62DD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DD3EF66-235E-454F-835A-BF4EB936237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F12F04B-0F40-46DC-BE29-18DF49E7F13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45341EE-98DC-4979-883C-4AC7CD9BF2E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2DDA48E-0301-41F3-8F39-519C5F3CB65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52B64BB-FF33-4C92-A4AD-E89AFD3DC43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3FB4911-A35C-4690-986F-BF13C2D70B9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9CAE7CF-7141-4A88-870A-0C1C5F8E253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D9DC52B-B346-463F-931B-FB9ACDE67E2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AA962B2-DDB5-4BAF-BC5E-65E6208D245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E295481-CAE3-4D33-8648-58EF6A809A0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EADF51B-3A16-41DA-AC28-B52E73BED23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46B2F2E-1335-48AA-9DE7-97C919FED11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F06A222-DCD1-4224-A909-87DBEDBA671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B6DBB83-3A30-4A38-876B-1033B327382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4EAA1CB-2811-44D1-8623-9D599CAD754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BD5BCE7-F58E-418C-9729-909AA47A3B4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9392639-0D84-4176-94F8-14A0CCF6BC5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49DA0E7-7E93-4A07-B109-6ED8291667C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570B9B5-14B4-4F8C-862C-497FFDC2690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38E64F2-71ED-420B-9FAA-044C216E0EE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5F926EE-2266-4F1D-89E5-D2065687A0E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293FEC9-5172-4BD7-8094-894DE7D4405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33A0277-E46F-4A53-8466-CE2BFDF5D7E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620F5BB-985D-433F-B64C-9E0C0847A65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A472339E-03A0-42F9-8817-1E91A0B04BB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a:extLst>
            <a:ext uri="{FF2B5EF4-FFF2-40B4-BE49-F238E27FC236}">
              <a16:creationId xmlns:a16="http://schemas.microsoft.com/office/drawing/2014/main" id="{3A690188-71F8-424F-BFCC-4B459349EC7A}"/>
            </a:ext>
          </a:extLst>
        </xdr:cNvPr>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a:extLst>
            <a:ext uri="{FF2B5EF4-FFF2-40B4-BE49-F238E27FC236}">
              <a16:creationId xmlns:a16="http://schemas.microsoft.com/office/drawing/2014/main" id="{34909258-86CF-416B-A90E-422C4EFC74C5}"/>
            </a:ext>
          </a:extLst>
        </xdr:cNvPr>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a:extLst>
            <a:ext uri="{FF2B5EF4-FFF2-40B4-BE49-F238E27FC236}">
              <a16:creationId xmlns:a16="http://schemas.microsoft.com/office/drawing/2014/main" id="{238BB05B-6681-4FA7-AF57-F8FAF8DA9E45}"/>
            </a:ext>
          </a:extLst>
        </xdr:cNvPr>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a:extLst>
            <a:ext uri="{FF2B5EF4-FFF2-40B4-BE49-F238E27FC236}">
              <a16:creationId xmlns:a16="http://schemas.microsoft.com/office/drawing/2014/main" id="{6BAF4F72-F9B1-45D2-8E2D-0B35FDD5CE62}"/>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A5DB749C-3FB8-44F4-AC95-7F5E8DCD61ED}"/>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35214</xdr:rowOff>
    </xdr:from>
    <xdr:ext cx="405111" cy="259045"/>
    <xdr:sp macro="" textlink="">
      <xdr:nvSpPr>
        <xdr:cNvPr id="63" name="【道路】&#10;有形固定資産減価償却率平均値テキスト">
          <a:extLst>
            <a:ext uri="{FF2B5EF4-FFF2-40B4-BE49-F238E27FC236}">
              <a16:creationId xmlns:a16="http://schemas.microsoft.com/office/drawing/2014/main" id="{1CEAE1E2-EF9D-41C3-98B5-632935972DFD}"/>
            </a:ext>
          </a:extLst>
        </xdr:cNvPr>
        <xdr:cNvSpPr txBox="1"/>
      </xdr:nvSpPr>
      <xdr:spPr>
        <a:xfrm>
          <a:off x="4673600" y="6550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a:extLst>
            <a:ext uri="{FF2B5EF4-FFF2-40B4-BE49-F238E27FC236}">
              <a16:creationId xmlns:a16="http://schemas.microsoft.com/office/drawing/2014/main" id="{3B930DC9-4F51-4CFC-9B7B-BEB9911463C0}"/>
            </a:ext>
          </a:extLst>
        </xdr:cNvPr>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136434</xdr:rowOff>
    </xdr:from>
    <xdr:to>
      <xdr:col>20</xdr:col>
      <xdr:colOff>38100</xdr:colOff>
      <xdr:row>39</xdr:row>
      <xdr:rowOff>66584</xdr:rowOff>
    </xdr:to>
    <xdr:sp macro="" textlink="">
      <xdr:nvSpPr>
        <xdr:cNvPr id="65" name="フローチャート: 判断 64">
          <a:extLst>
            <a:ext uri="{FF2B5EF4-FFF2-40B4-BE49-F238E27FC236}">
              <a16:creationId xmlns:a16="http://schemas.microsoft.com/office/drawing/2014/main" id="{0D51CC81-2E30-4111-B806-E3D54E9AF90A}"/>
            </a:ext>
          </a:extLst>
        </xdr:cNvPr>
        <xdr:cNvSpPr/>
      </xdr:nvSpPr>
      <xdr:spPr>
        <a:xfrm>
          <a:off x="37465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111941</xdr:rowOff>
    </xdr:from>
    <xdr:to>
      <xdr:col>15</xdr:col>
      <xdr:colOff>101600</xdr:colOff>
      <xdr:row>39</xdr:row>
      <xdr:rowOff>42091</xdr:rowOff>
    </xdr:to>
    <xdr:sp macro="" textlink="">
      <xdr:nvSpPr>
        <xdr:cNvPr id="66" name="フローチャート: 判断 65">
          <a:extLst>
            <a:ext uri="{FF2B5EF4-FFF2-40B4-BE49-F238E27FC236}">
              <a16:creationId xmlns:a16="http://schemas.microsoft.com/office/drawing/2014/main" id="{F8EBBA43-9E0C-4059-A84B-95A60F13CB27}"/>
            </a:ext>
          </a:extLst>
        </xdr:cNvPr>
        <xdr:cNvSpPr/>
      </xdr:nvSpPr>
      <xdr:spPr>
        <a:xfrm>
          <a:off x="2857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111941</xdr:rowOff>
    </xdr:from>
    <xdr:to>
      <xdr:col>10</xdr:col>
      <xdr:colOff>165100</xdr:colOff>
      <xdr:row>39</xdr:row>
      <xdr:rowOff>42091</xdr:rowOff>
    </xdr:to>
    <xdr:sp macro="" textlink="">
      <xdr:nvSpPr>
        <xdr:cNvPr id="67" name="フローチャート: 判断 66">
          <a:extLst>
            <a:ext uri="{FF2B5EF4-FFF2-40B4-BE49-F238E27FC236}">
              <a16:creationId xmlns:a16="http://schemas.microsoft.com/office/drawing/2014/main" id="{9444D8A7-C04F-4C56-9320-948EDA21E3DA}"/>
            </a:ext>
          </a:extLst>
        </xdr:cNvPr>
        <xdr:cNvSpPr/>
      </xdr:nvSpPr>
      <xdr:spPr>
        <a:xfrm>
          <a:off x="1968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80917</xdr:rowOff>
    </xdr:from>
    <xdr:to>
      <xdr:col>6</xdr:col>
      <xdr:colOff>38100</xdr:colOff>
      <xdr:row>39</xdr:row>
      <xdr:rowOff>11067</xdr:rowOff>
    </xdr:to>
    <xdr:sp macro="" textlink="">
      <xdr:nvSpPr>
        <xdr:cNvPr id="68" name="フローチャート: 判断 67">
          <a:extLst>
            <a:ext uri="{FF2B5EF4-FFF2-40B4-BE49-F238E27FC236}">
              <a16:creationId xmlns:a16="http://schemas.microsoft.com/office/drawing/2014/main" id="{E0125A0A-7370-49B9-BAB5-AC41A32E5579}"/>
            </a:ext>
          </a:extLst>
        </xdr:cNvPr>
        <xdr:cNvSpPr/>
      </xdr:nvSpPr>
      <xdr:spPr>
        <a:xfrm>
          <a:off x="1079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64E06F9-F3BC-46D7-96F8-623364C786A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75E53F8-6EAA-47EF-BBB7-4FC0F0CB912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79C66EC-7DD5-4296-8486-CCDB1D2D03E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368E2D7-DFB0-4C99-8A96-E2809DA858B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B887C74E-F09A-41C7-96A6-6A550D544A8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22134</xdr:rowOff>
    </xdr:from>
    <xdr:to>
      <xdr:col>24</xdr:col>
      <xdr:colOff>114300</xdr:colOff>
      <xdr:row>39</xdr:row>
      <xdr:rowOff>123734</xdr:rowOff>
    </xdr:to>
    <xdr:sp macro="" textlink="">
      <xdr:nvSpPr>
        <xdr:cNvPr id="74" name="楕円 73">
          <a:extLst>
            <a:ext uri="{FF2B5EF4-FFF2-40B4-BE49-F238E27FC236}">
              <a16:creationId xmlns:a16="http://schemas.microsoft.com/office/drawing/2014/main" id="{77F68874-0C82-4F7F-8E14-E81DD63EA3FD}"/>
            </a:ext>
          </a:extLst>
        </xdr:cNvPr>
        <xdr:cNvSpPr/>
      </xdr:nvSpPr>
      <xdr:spPr>
        <a:xfrm>
          <a:off x="45847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561</xdr:rowOff>
    </xdr:from>
    <xdr:ext cx="405111" cy="259045"/>
    <xdr:sp macro="" textlink="">
      <xdr:nvSpPr>
        <xdr:cNvPr id="75" name="【道路】&#10;有形固定資産減価償却率該当値テキスト">
          <a:extLst>
            <a:ext uri="{FF2B5EF4-FFF2-40B4-BE49-F238E27FC236}">
              <a16:creationId xmlns:a16="http://schemas.microsoft.com/office/drawing/2014/main" id="{2C069676-0AB0-46CB-84BC-E2B4CCF44E7C}"/>
            </a:ext>
          </a:extLst>
        </xdr:cNvPr>
        <xdr:cNvSpPr txBox="1"/>
      </xdr:nvSpPr>
      <xdr:spPr>
        <a:xfrm>
          <a:off x="46736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4173</xdr:rowOff>
    </xdr:from>
    <xdr:to>
      <xdr:col>20</xdr:col>
      <xdr:colOff>38100</xdr:colOff>
      <xdr:row>39</xdr:row>
      <xdr:rowOff>105773</xdr:rowOff>
    </xdr:to>
    <xdr:sp macro="" textlink="">
      <xdr:nvSpPr>
        <xdr:cNvPr id="76" name="楕円 75">
          <a:extLst>
            <a:ext uri="{FF2B5EF4-FFF2-40B4-BE49-F238E27FC236}">
              <a16:creationId xmlns:a16="http://schemas.microsoft.com/office/drawing/2014/main" id="{E5176FB9-E96C-42FE-8AB3-CF91C3CA1818}"/>
            </a:ext>
          </a:extLst>
        </xdr:cNvPr>
        <xdr:cNvSpPr/>
      </xdr:nvSpPr>
      <xdr:spPr>
        <a:xfrm>
          <a:off x="3746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54973</xdr:rowOff>
    </xdr:from>
    <xdr:to>
      <xdr:col>24</xdr:col>
      <xdr:colOff>63500</xdr:colOff>
      <xdr:row>39</xdr:row>
      <xdr:rowOff>72934</xdr:rowOff>
    </xdr:to>
    <xdr:cxnSp macro="">
      <xdr:nvCxnSpPr>
        <xdr:cNvPr id="77" name="直線コネクタ 76">
          <a:extLst>
            <a:ext uri="{FF2B5EF4-FFF2-40B4-BE49-F238E27FC236}">
              <a16:creationId xmlns:a16="http://schemas.microsoft.com/office/drawing/2014/main" id="{AC45EF86-EDEB-4F01-B8C9-C72236351E00}"/>
            </a:ext>
          </a:extLst>
        </xdr:cNvPr>
        <xdr:cNvCxnSpPr/>
      </xdr:nvCxnSpPr>
      <xdr:spPr>
        <a:xfrm>
          <a:off x="3797300" y="674152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133169</xdr:rowOff>
    </xdr:from>
    <xdr:to>
      <xdr:col>15</xdr:col>
      <xdr:colOff>101600</xdr:colOff>
      <xdr:row>39</xdr:row>
      <xdr:rowOff>63319</xdr:rowOff>
    </xdr:to>
    <xdr:sp macro="" textlink="">
      <xdr:nvSpPr>
        <xdr:cNvPr id="78" name="楕円 77">
          <a:extLst>
            <a:ext uri="{FF2B5EF4-FFF2-40B4-BE49-F238E27FC236}">
              <a16:creationId xmlns:a16="http://schemas.microsoft.com/office/drawing/2014/main" id="{97B632DA-4CA5-4916-8CA6-EE358D0210BB}"/>
            </a:ext>
          </a:extLst>
        </xdr:cNvPr>
        <xdr:cNvSpPr/>
      </xdr:nvSpPr>
      <xdr:spPr>
        <a:xfrm>
          <a:off x="2857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12519</xdr:rowOff>
    </xdr:from>
    <xdr:to>
      <xdr:col>19</xdr:col>
      <xdr:colOff>177800</xdr:colOff>
      <xdr:row>39</xdr:row>
      <xdr:rowOff>54973</xdr:rowOff>
    </xdr:to>
    <xdr:cxnSp macro="">
      <xdr:nvCxnSpPr>
        <xdr:cNvPr id="79" name="直線コネクタ 78">
          <a:extLst>
            <a:ext uri="{FF2B5EF4-FFF2-40B4-BE49-F238E27FC236}">
              <a16:creationId xmlns:a16="http://schemas.microsoft.com/office/drawing/2014/main" id="{A7722D81-6E3C-4165-B01C-0F1BC302E94F}"/>
            </a:ext>
          </a:extLst>
        </xdr:cNvPr>
        <xdr:cNvCxnSpPr/>
      </xdr:nvCxnSpPr>
      <xdr:spPr>
        <a:xfrm>
          <a:off x="2908300" y="66990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103777</xdr:rowOff>
    </xdr:from>
    <xdr:to>
      <xdr:col>10</xdr:col>
      <xdr:colOff>165100</xdr:colOff>
      <xdr:row>39</xdr:row>
      <xdr:rowOff>33927</xdr:rowOff>
    </xdr:to>
    <xdr:sp macro="" textlink="">
      <xdr:nvSpPr>
        <xdr:cNvPr id="80" name="楕円 79">
          <a:extLst>
            <a:ext uri="{FF2B5EF4-FFF2-40B4-BE49-F238E27FC236}">
              <a16:creationId xmlns:a16="http://schemas.microsoft.com/office/drawing/2014/main" id="{C8A6CE5C-9680-4F48-95CE-E58492BA5D4C}"/>
            </a:ext>
          </a:extLst>
        </xdr:cNvPr>
        <xdr:cNvSpPr/>
      </xdr:nvSpPr>
      <xdr:spPr>
        <a:xfrm>
          <a:off x="1968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154577</xdr:rowOff>
    </xdr:from>
    <xdr:to>
      <xdr:col>15</xdr:col>
      <xdr:colOff>50800</xdr:colOff>
      <xdr:row>39</xdr:row>
      <xdr:rowOff>12519</xdr:rowOff>
    </xdr:to>
    <xdr:cxnSp macro="">
      <xdr:nvCxnSpPr>
        <xdr:cNvPr id="81" name="直線コネクタ 80">
          <a:extLst>
            <a:ext uri="{FF2B5EF4-FFF2-40B4-BE49-F238E27FC236}">
              <a16:creationId xmlns:a16="http://schemas.microsoft.com/office/drawing/2014/main" id="{D36E767B-F111-4D9A-9384-AB7FC394F6E0}"/>
            </a:ext>
          </a:extLst>
        </xdr:cNvPr>
        <xdr:cNvCxnSpPr/>
      </xdr:nvCxnSpPr>
      <xdr:spPr>
        <a:xfrm>
          <a:off x="2019300" y="66696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76019</xdr:rowOff>
    </xdr:from>
    <xdr:to>
      <xdr:col>6</xdr:col>
      <xdr:colOff>38100</xdr:colOff>
      <xdr:row>39</xdr:row>
      <xdr:rowOff>6169</xdr:rowOff>
    </xdr:to>
    <xdr:sp macro="" textlink="">
      <xdr:nvSpPr>
        <xdr:cNvPr id="82" name="楕円 81">
          <a:extLst>
            <a:ext uri="{FF2B5EF4-FFF2-40B4-BE49-F238E27FC236}">
              <a16:creationId xmlns:a16="http://schemas.microsoft.com/office/drawing/2014/main" id="{F45E0441-B37A-4C2A-8C06-E8C5F6D415BF}"/>
            </a:ext>
          </a:extLst>
        </xdr:cNvPr>
        <xdr:cNvSpPr/>
      </xdr:nvSpPr>
      <xdr:spPr>
        <a:xfrm>
          <a:off x="1079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126819</xdr:rowOff>
    </xdr:from>
    <xdr:to>
      <xdr:col>10</xdr:col>
      <xdr:colOff>114300</xdr:colOff>
      <xdr:row>38</xdr:row>
      <xdr:rowOff>154577</xdr:rowOff>
    </xdr:to>
    <xdr:cxnSp macro="">
      <xdr:nvCxnSpPr>
        <xdr:cNvPr id="83" name="直線コネクタ 82">
          <a:extLst>
            <a:ext uri="{FF2B5EF4-FFF2-40B4-BE49-F238E27FC236}">
              <a16:creationId xmlns:a16="http://schemas.microsoft.com/office/drawing/2014/main" id="{E4006F1B-FDC9-4373-9360-60B4DCE9958E}"/>
            </a:ext>
          </a:extLst>
        </xdr:cNvPr>
        <xdr:cNvCxnSpPr/>
      </xdr:nvCxnSpPr>
      <xdr:spPr>
        <a:xfrm>
          <a:off x="1130300" y="66419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83111</xdr:rowOff>
    </xdr:from>
    <xdr:ext cx="405111" cy="259045"/>
    <xdr:sp macro="" textlink="">
      <xdr:nvSpPr>
        <xdr:cNvPr id="84" name="n_1aveValue【道路】&#10;有形固定資産減価償却率">
          <a:extLst>
            <a:ext uri="{FF2B5EF4-FFF2-40B4-BE49-F238E27FC236}">
              <a16:creationId xmlns:a16="http://schemas.microsoft.com/office/drawing/2014/main" id="{16778E7D-8CAA-4B5E-8BB3-61B1C5996FFA}"/>
            </a:ext>
          </a:extLst>
        </xdr:cNvPr>
        <xdr:cNvSpPr txBox="1"/>
      </xdr:nvSpPr>
      <xdr:spPr>
        <a:xfrm>
          <a:off x="3582044" y="642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58619</xdr:rowOff>
    </xdr:from>
    <xdr:ext cx="405111" cy="259045"/>
    <xdr:sp macro="" textlink="">
      <xdr:nvSpPr>
        <xdr:cNvPr id="85" name="n_2aveValue【道路】&#10;有形固定資産減価償却率">
          <a:extLst>
            <a:ext uri="{FF2B5EF4-FFF2-40B4-BE49-F238E27FC236}">
              <a16:creationId xmlns:a16="http://schemas.microsoft.com/office/drawing/2014/main" id="{F1F5E148-2490-4BA2-B792-B67FBD6E368E}"/>
            </a:ext>
          </a:extLst>
        </xdr:cNvPr>
        <xdr:cNvSpPr txBox="1"/>
      </xdr:nvSpPr>
      <xdr:spPr>
        <a:xfrm>
          <a:off x="2705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33218</xdr:rowOff>
    </xdr:from>
    <xdr:ext cx="405111" cy="259045"/>
    <xdr:sp macro="" textlink="">
      <xdr:nvSpPr>
        <xdr:cNvPr id="86" name="n_3aveValue【道路】&#10;有形固定資産減価償却率">
          <a:extLst>
            <a:ext uri="{FF2B5EF4-FFF2-40B4-BE49-F238E27FC236}">
              <a16:creationId xmlns:a16="http://schemas.microsoft.com/office/drawing/2014/main" id="{A14C9E93-B3D3-4B65-89D8-77FFF5EC9954}"/>
            </a:ext>
          </a:extLst>
        </xdr:cNvPr>
        <xdr:cNvSpPr txBox="1"/>
      </xdr:nvSpPr>
      <xdr:spPr>
        <a:xfrm>
          <a:off x="18167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2194</xdr:rowOff>
    </xdr:from>
    <xdr:ext cx="405111" cy="259045"/>
    <xdr:sp macro="" textlink="">
      <xdr:nvSpPr>
        <xdr:cNvPr id="87" name="n_4aveValue【道路】&#10;有形固定資産減価償却率">
          <a:extLst>
            <a:ext uri="{FF2B5EF4-FFF2-40B4-BE49-F238E27FC236}">
              <a16:creationId xmlns:a16="http://schemas.microsoft.com/office/drawing/2014/main" id="{87315A63-1973-405A-9A8D-CEB9DA273B7E}"/>
            </a:ext>
          </a:extLst>
        </xdr:cNvPr>
        <xdr:cNvSpPr txBox="1"/>
      </xdr:nvSpPr>
      <xdr:spPr>
        <a:xfrm>
          <a:off x="927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96900</xdr:rowOff>
    </xdr:from>
    <xdr:ext cx="405111" cy="259045"/>
    <xdr:sp macro="" textlink="">
      <xdr:nvSpPr>
        <xdr:cNvPr id="88" name="n_1mainValue【道路】&#10;有形固定資産減価償却率">
          <a:extLst>
            <a:ext uri="{FF2B5EF4-FFF2-40B4-BE49-F238E27FC236}">
              <a16:creationId xmlns:a16="http://schemas.microsoft.com/office/drawing/2014/main" id="{E7733031-49A9-4A35-A0D0-65D4C18DC515}"/>
            </a:ext>
          </a:extLst>
        </xdr:cNvPr>
        <xdr:cNvSpPr txBox="1"/>
      </xdr:nvSpPr>
      <xdr:spPr>
        <a:xfrm>
          <a:off x="35820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54446</xdr:rowOff>
    </xdr:from>
    <xdr:ext cx="405111" cy="259045"/>
    <xdr:sp macro="" textlink="">
      <xdr:nvSpPr>
        <xdr:cNvPr id="89" name="n_2mainValue【道路】&#10;有形固定資産減価償却率">
          <a:extLst>
            <a:ext uri="{FF2B5EF4-FFF2-40B4-BE49-F238E27FC236}">
              <a16:creationId xmlns:a16="http://schemas.microsoft.com/office/drawing/2014/main" id="{382EE422-8F6C-425A-B0FC-05FABFABD608}"/>
            </a:ext>
          </a:extLst>
        </xdr:cNvPr>
        <xdr:cNvSpPr txBox="1"/>
      </xdr:nvSpPr>
      <xdr:spPr>
        <a:xfrm>
          <a:off x="27057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50454</xdr:rowOff>
    </xdr:from>
    <xdr:ext cx="405111" cy="259045"/>
    <xdr:sp macro="" textlink="">
      <xdr:nvSpPr>
        <xdr:cNvPr id="90" name="n_3mainValue【道路】&#10;有形固定資産減価償却率">
          <a:extLst>
            <a:ext uri="{FF2B5EF4-FFF2-40B4-BE49-F238E27FC236}">
              <a16:creationId xmlns:a16="http://schemas.microsoft.com/office/drawing/2014/main" id="{C792310A-59B0-4862-9ECA-BB24625325E1}"/>
            </a:ext>
          </a:extLst>
        </xdr:cNvPr>
        <xdr:cNvSpPr txBox="1"/>
      </xdr:nvSpPr>
      <xdr:spPr>
        <a:xfrm>
          <a:off x="1816744" y="639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22696</xdr:rowOff>
    </xdr:from>
    <xdr:ext cx="405111" cy="259045"/>
    <xdr:sp macro="" textlink="">
      <xdr:nvSpPr>
        <xdr:cNvPr id="91" name="n_4mainValue【道路】&#10;有形固定資産減価償却率">
          <a:extLst>
            <a:ext uri="{FF2B5EF4-FFF2-40B4-BE49-F238E27FC236}">
              <a16:creationId xmlns:a16="http://schemas.microsoft.com/office/drawing/2014/main" id="{D6E5623D-F634-41BF-99D9-F77207A15DF0}"/>
            </a:ext>
          </a:extLst>
        </xdr:cNvPr>
        <xdr:cNvSpPr txBox="1"/>
      </xdr:nvSpPr>
      <xdr:spPr>
        <a:xfrm>
          <a:off x="927744" y="636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6E2C2DB-DD7B-4E62-8D2B-1D9D7FFB504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395BBB1-69F1-4B13-B1BB-A3FB66AF7E1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5A6D1CD-CF1B-45F8-AF7C-58D77867901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93623E7-DC4A-4430-B187-6F5BEA8A5A0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5026477-C0B2-43FE-8854-1760806EB3B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1222C6B-B0A7-4572-8AEE-A3059F5D88C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E2B87B-9A09-4489-AC4F-540D31D63F9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7A3240E-EBC3-4A0A-A5A7-E95BDBEFDF8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C7772DE1-DDA2-4D4D-9AC9-63EB7A4B018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9EF3DAD-6F70-4C1C-9149-41788A14C83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ED0E86DB-2E25-479A-9208-E5810F256E9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7D3F906-1CE3-4A43-8B21-1306ABC09F8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F692F5E4-F448-4C61-91CB-275D7EF9649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D5690137-9DF6-4618-B5C9-84130CCF0E23}"/>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24BF59A5-5638-4AF8-9A26-6EA8CB3C7DA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4F02D1AA-FA3A-4A7A-BAAD-B137BBB5C8CA}"/>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38C6510D-757E-4806-BA1B-61A00081D6B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4F6B0597-7199-4BB2-ADE1-DA233A737BFD}"/>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8EAF2E3E-61F5-4B19-B63F-B3CF9D78D4C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E7BD723E-AF46-4CC0-97DD-10B7E1A0C892}"/>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D7964E6C-7DBF-43B2-AA03-B78EE2BE82D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3CC9BFEF-9A65-4925-947A-9AC3E27E31D4}"/>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5934D291-59F4-42EF-8362-B19F155CFA6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a:extLst>
            <a:ext uri="{FF2B5EF4-FFF2-40B4-BE49-F238E27FC236}">
              <a16:creationId xmlns:a16="http://schemas.microsoft.com/office/drawing/2014/main" id="{9967FBEB-0264-4EF2-B73D-B503807E93C9}"/>
            </a:ext>
          </a:extLst>
        </xdr:cNvPr>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a:extLst>
            <a:ext uri="{FF2B5EF4-FFF2-40B4-BE49-F238E27FC236}">
              <a16:creationId xmlns:a16="http://schemas.microsoft.com/office/drawing/2014/main" id="{F5FD4F70-28D1-404D-8E74-1B2BEBB5D35D}"/>
            </a:ext>
          </a:extLst>
        </xdr:cNvPr>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a:extLst>
            <a:ext uri="{FF2B5EF4-FFF2-40B4-BE49-F238E27FC236}">
              <a16:creationId xmlns:a16="http://schemas.microsoft.com/office/drawing/2014/main" id="{E041455D-D8C3-45A5-BF86-CE94C90F60DD}"/>
            </a:ext>
          </a:extLst>
        </xdr:cNvPr>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a:extLst>
            <a:ext uri="{FF2B5EF4-FFF2-40B4-BE49-F238E27FC236}">
              <a16:creationId xmlns:a16="http://schemas.microsoft.com/office/drawing/2014/main" id="{FFF4A4AC-D90B-4F88-A5C1-31A77623ABA1}"/>
            </a:ext>
          </a:extLst>
        </xdr:cNvPr>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a:extLst>
            <a:ext uri="{FF2B5EF4-FFF2-40B4-BE49-F238E27FC236}">
              <a16:creationId xmlns:a16="http://schemas.microsoft.com/office/drawing/2014/main" id="{681C62E0-6C3D-46F8-A7CB-F72FEED49406}"/>
            </a:ext>
          </a:extLst>
        </xdr:cNvPr>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66686</xdr:rowOff>
    </xdr:from>
    <xdr:ext cx="534377" cy="259045"/>
    <xdr:sp macro="" textlink="">
      <xdr:nvSpPr>
        <xdr:cNvPr id="120" name="【道路】&#10;一人当たり延長平均値テキスト">
          <a:extLst>
            <a:ext uri="{FF2B5EF4-FFF2-40B4-BE49-F238E27FC236}">
              <a16:creationId xmlns:a16="http://schemas.microsoft.com/office/drawing/2014/main" id="{CF503688-1D4C-4696-9C8F-8E922F8E1327}"/>
            </a:ext>
          </a:extLst>
        </xdr:cNvPr>
        <xdr:cNvSpPr txBox="1"/>
      </xdr:nvSpPr>
      <xdr:spPr>
        <a:xfrm>
          <a:off x="10515600" y="7096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a:extLst>
            <a:ext uri="{FF2B5EF4-FFF2-40B4-BE49-F238E27FC236}">
              <a16:creationId xmlns:a16="http://schemas.microsoft.com/office/drawing/2014/main" id="{8F8D1FA1-88A6-46DC-A18A-F7E3E95A6E6F}"/>
            </a:ext>
          </a:extLst>
        </xdr:cNvPr>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112082</xdr:rowOff>
    </xdr:from>
    <xdr:to>
      <xdr:col>50</xdr:col>
      <xdr:colOff>165100</xdr:colOff>
      <xdr:row>42</xdr:row>
      <xdr:rowOff>42232</xdr:rowOff>
    </xdr:to>
    <xdr:sp macro="" textlink="">
      <xdr:nvSpPr>
        <xdr:cNvPr id="122" name="フローチャート: 判断 121">
          <a:extLst>
            <a:ext uri="{FF2B5EF4-FFF2-40B4-BE49-F238E27FC236}">
              <a16:creationId xmlns:a16="http://schemas.microsoft.com/office/drawing/2014/main" id="{236D8868-1177-4B77-81E6-129693A629E0}"/>
            </a:ext>
          </a:extLst>
        </xdr:cNvPr>
        <xdr:cNvSpPr/>
      </xdr:nvSpPr>
      <xdr:spPr>
        <a:xfrm>
          <a:off x="9588500" y="714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112679</xdr:rowOff>
    </xdr:from>
    <xdr:to>
      <xdr:col>46</xdr:col>
      <xdr:colOff>38100</xdr:colOff>
      <xdr:row>42</xdr:row>
      <xdr:rowOff>42829</xdr:rowOff>
    </xdr:to>
    <xdr:sp macro="" textlink="">
      <xdr:nvSpPr>
        <xdr:cNvPr id="123" name="フローチャート: 判断 122">
          <a:extLst>
            <a:ext uri="{FF2B5EF4-FFF2-40B4-BE49-F238E27FC236}">
              <a16:creationId xmlns:a16="http://schemas.microsoft.com/office/drawing/2014/main" id="{58AD8D1F-FEC5-4E9F-A865-A7100AE2D0A8}"/>
            </a:ext>
          </a:extLst>
        </xdr:cNvPr>
        <xdr:cNvSpPr/>
      </xdr:nvSpPr>
      <xdr:spPr>
        <a:xfrm>
          <a:off x="8699500" y="714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113522</xdr:rowOff>
    </xdr:from>
    <xdr:to>
      <xdr:col>41</xdr:col>
      <xdr:colOff>101600</xdr:colOff>
      <xdr:row>42</xdr:row>
      <xdr:rowOff>43672</xdr:rowOff>
    </xdr:to>
    <xdr:sp macro="" textlink="">
      <xdr:nvSpPr>
        <xdr:cNvPr id="124" name="フローチャート: 判断 123">
          <a:extLst>
            <a:ext uri="{FF2B5EF4-FFF2-40B4-BE49-F238E27FC236}">
              <a16:creationId xmlns:a16="http://schemas.microsoft.com/office/drawing/2014/main" id="{A959DDF0-BAB1-4A90-B46A-775107757692}"/>
            </a:ext>
          </a:extLst>
        </xdr:cNvPr>
        <xdr:cNvSpPr/>
      </xdr:nvSpPr>
      <xdr:spPr>
        <a:xfrm>
          <a:off x="7810500" y="714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114222</xdr:rowOff>
    </xdr:from>
    <xdr:to>
      <xdr:col>36</xdr:col>
      <xdr:colOff>165100</xdr:colOff>
      <xdr:row>42</xdr:row>
      <xdr:rowOff>44372</xdr:rowOff>
    </xdr:to>
    <xdr:sp macro="" textlink="">
      <xdr:nvSpPr>
        <xdr:cNvPr id="125" name="フローチャート: 判断 124">
          <a:extLst>
            <a:ext uri="{FF2B5EF4-FFF2-40B4-BE49-F238E27FC236}">
              <a16:creationId xmlns:a16="http://schemas.microsoft.com/office/drawing/2014/main" id="{B27EC589-8CB3-4936-85D1-D8ABEBF95738}"/>
            </a:ext>
          </a:extLst>
        </xdr:cNvPr>
        <xdr:cNvSpPr/>
      </xdr:nvSpPr>
      <xdr:spPr>
        <a:xfrm>
          <a:off x="6921500" y="71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7A52B3A-503E-4480-A876-C1EBD015262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A85518B-9CBE-40EB-B77F-F41649FB773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BD95574-9D48-482D-AF21-99EFA8AB16F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782AEE2-6B7F-4788-9AEC-8D07105E8B7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A60D2BE-826F-43F0-8866-53FDB4A3798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73809</xdr:rowOff>
    </xdr:from>
    <xdr:to>
      <xdr:col>55</xdr:col>
      <xdr:colOff>50800</xdr:colOff>
      <xdr:row>42</xdr:row>
      <xdr:rowOff>3959</xdr:rowOff>
    </xdr:to>
    <xdr:sp macro="" textlink="">
      <xdr:nvSpPr>
        <xdr:cNvPr id="131" name="楕円 130">
          <a:extLst>
            <a:ext uri="{FF2B5EF4-FFF2-40B4-BE49-F238E27FC236}">
              <a16:creationId xmlns:a16="http://schemas.microsoft.com/office/drawing/2014/main" id="{A2C57978-3F35-4B8F-BC61-685F21650431}"/>
            </a:ext>
          </a:extLst>
        </xdr:cNvPr>
        <xdr:cNvSpPr/>
      </xdr:nvSpPr>
      <xdr:spPr>
        <a:xfrm>
          <a:off x="10426700" y="710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33186</xdr:rowOff>
    </xdr:from>
    <xdr:ext cx="534377" cy="259045"/>
    <xdr:sp macro="" textlink="">
      <xdr:nvSpPr>
        <xdr:cNvPr id="132" name="【道路】&#10;一人当たり延長該当値テキスト">
          <a:extLst>
            <a:ext uri="{FF2B5EF4-FFF2-40B4-BE49-F238E27FC236}">
              <a16:creationId xmlns:a16="http://schemas.microsoft.com/office/drawing/2014/main" id="{C1D7ED05-AAA6-42EB-8604-C4650B78ECEB}"/>
            </a:ext>
          </a:extLst>
        </xdr:cNvPr>
        <xdr:cNvSpPr txBox="1"/>
      </xdr:nvSpPr>
      <xdr:spPr>
        <a:xfrm>
          <a:off x="10515600" y="689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74983</xdr:rowOff>
    </xdr:from>
    <xdr:to>
      <xdr:col>50</xdr:col>
      <xdr:colOff>165100</xdr:colOff>
      <xdr:row>42</xdr:row>
      <xdr:rowOff>5133</xdr:rowOff>
    </xdr:to>
    <xdr:sp macro="" textlink="">
      <xdr:nvSpPr>
        <xdr:cNvPr id="133" name="楕円 132">
          <a:extLst>
            <a:ext uri="{FF2B5EF4-FFF2-40B4-BE49-F238E27FC236}">
              <a16:creationId xmlns:a16="http://schemas.microsoft.com/office/drawing/2014/main" id="{F7B56B61-8FAC-4679-9144-7B673169AE04}"/>
            </a:ext>
          </a:extLst>
        </xdr:cNvPr>
        <xdr:cNvSpPr/>
      </xdr:nvSpPr>
      <xdr:spPr>
        <a:xfrm>
          <a:off x="9588500" y="710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124609</xdr:rowOff>
    </xdr:from>
    <xdr:to>
      <xdr:col>55</xdr:col>
      <xdr:colOff>0</xdr:colOff>
      <xdr:row>41</xdr:row>
      <xdr:rowOff>125783</xdr:rowOff>
    </xdr:to>
    <xdr:cxnSp macro="">
      <xdr:nvCxnSpPr>
        <xdr:cNvPr id="134" name="直線コネクタ 133">
          <a:extLst>
            <a:ext uri="{FF2B5EF4-FFF2-40B4-BE49-F238E27FC236}">
              <a16:creationId xmlns:a16="http://schemas.microsoft.com/office/drawing/2014/main" id="{9AFBA323-9A43-4EC6-BF61-9FED9D1C8EEF}"/>
            </a:ext>
          </a:extLst>
        </xdr:cNvPr>
        <xdr:cNvCxnSpPr/>
      </xdr:nvCxnSpPr>
      <xdr:spPr>
        <a:xfrm flipV="1">
          <a:off x="9639300" y="7154059"/>
          <a:ext cx="838200" cy="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76075</xdr:rowOff>
    </xdr:from>
    <xdr:to>
      <xdr:col>46</xdr:col>
      <xdr:colOff>38100</xdr:colOff>
      <xdr:row>42</xdr:row>
      <xdr:rowOff>6225</xdr:rowOff>
    </xdr:to>
    <xdr:sp macro="" textlink="">
      <xdr:nvSpPr>
        <xdr:cNvPr id="135" name="楕円 134">
          <a:extLst>
            <a:ext uri="{FF2B5EF4-FFF2-40B4-BE49-F238E27FC236}">
              <a16:creationId xmlns:a16="http://schemas.microsoft.com/office/drawing/2014/main" id="{730649F0-C38E-43BE-9F78-5B030444F1A1}"/>
            </a:ext>
          </a:extLst>
        </xdr:cNvPr>
        <xdr:cNvSpPr/>
      </xdr:nvSpPr>
      <xdr:spPr>
        <a:xfrm>
          <a:off x="8699500" y="7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125783</xdr:rowOff>
    </xdr:from>
    <xdr:to>
      <xdr:col>50</xdr:col>
      <xdr:colOff>114300</xdr:colOff>
      <xdr:row>41</xdr:row>
      <xdr:rowOff>126875</xdr:rowOff>
    </xdr:to>
    <xdr:cxnSp macro="">
      <xdr:nvCxnSpPr>
        <xdr:cNvPr id="136" name="直線コネクタ 135">
          <a:extLst>
            <a:ext uri="{FF2B5EF4-FFF2-40B4-BE49-F238E27FC236}">
              <a16:creationId xmlns:a16="http://schemas.microsoft.com/office/drawing/2014/main" id="{E1D4F4AD-90DE-4DE1-8E1D-E57E52A5EFE9}"/>
            </a:ext>
          </a:extLst>
        </xdr:cNvPr>
        <xdr:cNvCxnSpPr/>
      </xdr:nvCxnSpPr>
      <xdr:spPr>
        <a:xfrm flipV="1">
          <a:off x="8750300" y="7155233"/>
          <a:ext cx="889000" cy="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77332</xdr:rowOff>
    </xdr:from>
    <xdr:to>
      <xdr:col>41</xdr:col>
      <xdr:colOff>101600</xdr:colOff>
      <xdr:row>42</xdr:row>
      <xdr:rowOff>7482</xdr:rowOff>
    </xdr:to>
    <xdr:sp macro="" textlink="">
      <xdr:nvSpPr>
        <xdr:cNvPr id="137" name="楕円 136">
          <a:extLst>
            <a:ext uri="{FF2B5EF4-FFF2-40B4-BE49-F238E27FC236}">
              <a16:creationId xmlns:a16="http://schemas.microsoft.com/office/drawing/2014/main" id="{1463A08C-1373-449C-99AC-DE3544B9FF67}"/>
            </a:ext>
          </a:extLst>
        </xdr:cNvPr>
        <xdr:cNvSpPr/>
      </xdr:nvSpPr>
      <xdr:spPr>
        <a:xfrm>
          <a:off x="7810500" y="710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126875</xdr:rowOff>
    </xdr:from>
    <xdr:to>
      <xdr:col>45</xdr:col>
      <xdr:colOff>177800</xdr:colOff>
      <xdr:row>41</xdr:row>
      <xdr:rowOff>128132</xdr:rowOff>
    </xdr:to>
    <xdr:cxnSp macro="">
      <xdr:nvCxnSpPr>
        <xdr:cNvPr id="138" name="直線コネクタ 137">
          <a:extLst>
            <a:ext uri="{FF2B5EF4-FFF2-40B4-BE49-F238E27FC236}">
              <a16:creationId xmlns:a16="http://schemas.microsoft.com/office/drawing/2014/main" id="{14BE915D-AEB7-473F-9A92-38CBDBF3F84E}"/>
            </a:ext>
          </a:extLst>
        </xdr:cNvPr>
        <xdr:cNvCxnSpPr/>
      </xdr:nvCxnSpPr>
      <xdr:spPr>
        <a:xfrm flipV="1">
          <a:off x="7861300" y="7156325"/>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78410</xdr:rowOff>
    </xdr:from>
    <xdr:to>
      <xdr:col>36</xdr:col>
      <xdr:colOff>165100</xdr:colOff>
      <xdr:row>42</xdr:row>
      <xdr:rowOff>8560</xdr:rowOff>
    </xdr:to>
    <xdr:sp macro="" textlink="">
      <xdr:nvSpPr>
        <xdr:cNvPr id="139" name="楕円 138">
          <a:extLst>
            <a:ext uri="{FF2B5EF4-FFF2-40B4-BE49-F238E27FC236}">
              <a16:creationId xmlns:a16="http://schemas.microsoft.com/office/drawing/2014/main" id="{365BF4E0-217D-45A1-8076-D594AA5E6BD1}"/>
            </a:ext>
          </a:extLst>
        </xdr:cNvPr>
        <xdr:cNvSpPr/>
      </xdr:nvSpPr>
      <xdr:spPr>
        <a:xfrm>
          <a:off x="6921500" y="710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128132</xdr:rowOff>
    </xdr:from>
    <xdr:to>
      <xdr:col>41</xdr:col>
      <xdr:colOff>50800</xdr:colOff>
      <xdr:row>41</xdr:row>
      <xdr:rowOff>129210</xdr:rowOff>
    </xdr:to>
    <xdr:cxnSp macro="">
      <xdr:nvCxnSpPr>
        <xdr:cNvPr id="140" name="直線コネクタ 139">
          <a:extLst>
            <a:ext uri="{FF2B5EF4-FFF2-40B4-BE49-F238E27FC236}">
              <a16:creationId xmlns:a16="http://schemas.microsoft.com/office/drawing/2014/main" id="{FDB245C9-5F3B-414D-B01E-E0BF388E8623}"/>
            </a:ext>
          </a:extLst>
        </xdr:cNvPr>
        <xdr:cNvCxnSpPr/>
      </xdr:nvCxnSpPr>
      <xdr:spPr>
        <a:xfrm flipV="1">
          <a:off x="6972300" y="7157582"/>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33359</xdr:rowOff>
    </xdr:from>
    <xdr:ext cx="534377" cy="259045"/>
    <xdr:sp macro="" textlink="">
      <xdr:nvSpPr>
        <xdr:cNvPr id="141" name="n_1aveValue【道路】&#10;一人当たり延長">
          <a:extLst>
            <a:ext uri="{FF2B5EF4-FFF2-40B4-BE49-F238E27FC236}">
              <a16:creationId xmlns:a16="http://schemas.microsoft.com/office/drawing/2014/main" id="{7292A408-61BC-47E1-BB56-F444D1D1299E}"/>
            </a:ext>
          </a:extLst>
        </xdr:cNvPr>
        <xdr:cNvSpPr txBox="1"/>
      </xdr:nvSpPr>
      <xdr:spPr>
        <a:xfrm>
          <a:off x="9359411" y="723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33956</xdr:rowOff>
    </xdr:from>
    <xdr:ext cx="534377" cy="259045"/>
    <xdr:sp macro="" textlink="">
      <xdr:nvSpPr>
        <xdr:cNvPr id="142" name="n_2aveValue【道路】&#10;一人当たり延長">
          <a:extLst>
            <a:ext uri="{FF2B5EF4-FFF2-40B4-BE49-F238E27FC236}">
              <a16:creationId xmlns:a16="http://schemas.microsoft.com/office/drawing/2014/main" id="{FEF826D7-AB5A-4FF5-B517-0BEB85E609A8}"/>
            </a:ext>
          </a:extLst>
        </xdr:cNvPr>
        <xdr:cNvSpPr txBox="1"/>
      </xdr:nvSpPr>
      <xdr:spPr>
        <a:xfrm>
          <a:off x="8483111" y="723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34799</xdr:rowOff>
    </xdr:from>
    <xdr:ext cx="534377" cy="259045"/>
    <xdr:sp macro="" textlink="">
      <xdr:nvSpPr>
        <xdr:cNvPr id="143" name="n_3aveValue【道路】&#10;一人当たり延長">
          <a:extLst>
            <a:ext uri="{FF2B5EF4-FFF2-40B4-BE49-F238E27FC236}">
              <a16:creationId xmlns:a16="http://schemas.microsoft.com/office/drawing/2014/main" id="{F2E9AA09-95A0-4FC5-B7D7-1D3F0161A227}"/>
            </a:ext>
          </a:extLst>
        </xdr:cNvPr>
        <xdr:cNvSpPr txBox="1"/>
      </xdr:nvSpPr>
      <xdr:spPr>
        <a:xfrm>
          <a:off x="7594111" y="723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35499</xdr:rowOff>
    </xdr:from>
    <xdr:ext cx="534377" cy="259045"/>
    <xdr:sp macro="" textlink="">
      <xdr:nvSpPr>
        <xdr:cNvPr id="144" name="n_4aveValue【道路】&#10;一人当たり延長">
          <a:extLst>
            <a:ext uri="{FF2B5EF4-FFF2-40B4-BE49-F238E27FC236}">
              <a16:creationId xmlns:a16="http://schemas.microsoft.com/office/drawing/2014/main" id="{749484E2-A7F1-4DA8-84B0-1A38EA302479}"/>
            </a:ext>
          </a:extLst>
        </xdr:cNvPr>
        <xdr:cNvSpPr txBox="1"/>
      </xdr:nvSpPr>
      <xdr:spPr>
        <a:xfrm>
          <a:off x="6705111" y="723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21660</xdr:rowOff>
    </xdr:from>
    <xdr:ext cx="534377" cy="259045"/>
    <xdr:sp macro="" textlink="">
      <xdr:nvSpPr>
        <xdr:cNvPr id="145" name="n_1mainValue【道路】&#10;一人当たり延長">
          <a:extLst>
            <a:ext uri="{FF2B5EF4-FFF2-40B4-BE49-F238E27FC236}">
              <a16:creationId xmlns:a16="http://schemas.microsoft.com/office/drawing/2014/main" id="{989ADF3A-69AC-4CD4-BB6C-4B9A37987346}"/>
            </a:ext>
          </a:extLst>
        </xdr:cNvPr>
        <xdr:cNvSpPr txBox="1"/>
      </xdr:nvSpPr>
      <xdr:spPr>
        <a:xfrm>
          <a:off x="9359411" y="687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22752</xdr:rowOff>
    </xdr:from>
    <xdr:ext cx="534377" cy="259045"/>
    <xdr:sp macro="" textlink="">
      <xdr:nvSpPr>
        <xdr:cNvPr id="146" name="n_2mainValue【道路】&#10;一人当たり延長">
          <a:extLst>
            <a:ext uri="{FF2B5EF4-FFF2-40B4-BE49-F238E27FC236}">
              <a16:creationId xmlns:a16="http://schemas.microsoft.com/office/drawing/2014/main" id="{AA170011-BC9E-45C2-8B24-9494425B3814}"/>
            </a:ext>
          </a:extLst>
        </xdr:cNvPr>
        <xdr:cNvSpPr txBox="1"/>
      </xdr:nvSpPr>
      <xdr:spPr>
        <a:xfrm>
          <a:off x="8483111" y="688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24009</xdr:rowOff>
    </xdr:from>
    <xdr:ext cx="534377" cy="259045"/>
    <xdr:sp macro="" textlink="">
      <xdr:nvSpPr>
        <xdr:cNvPr id="147" name="n_3mainValue【道路】&#10;一人当たり延長">
          <a:extLst>
            <a:ext uri="{FF2B5EF4-FFF2-40B4-BE49-F238E27FC236}">
              <a16:creationId xmlns:a16="http://schemas.microsoft.com/office/drawing/2014/main" id="{D32B48E4-9A65-4906-8AA8-22BE8F49A195}"/>
            </a:ext>
          </a:extLst>
        </xdr:cNvPr>
        <xdr:cNvSpPr txBox="1"/>
      </xdr:nvSpPr>
      <xdr:spPr>
        <a:xfrm>
          <a:off x="7594111" y="68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25087</xdr:rowOff>
    </xdr:from>
    <xdr:ext cx="534377" cy="259045"/>
    <xdr:sp macro="" textlink="">
      <xdr:nvSpPr>
        <xdr:cNvPr id="148" name="n_4mainValue【道路】&#10;一人当たり延長">
          <a:extLst>
            <a:ext uri="{FF2B5EF4-FFF2-40B4-BE49-F238E27FC236}">
              <a16:creationId xmlns:a16="http://schemas.microsoft.com/office/drawing/2014/main" id="{91FBC252-A174-4FB6-86FF-C3F03512E531}"/>
            </a:ext>
          </a:extLst>
        </xdr:cNvPr>
        <xdr:cNvSpPr txBox="1"/>
      </xdr:nvSpPr>
      <xdr:spPr>
        <a:xfrm>
          <a:off x="6705111" y="688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7465CF63-1CE3-4E44-B1E0-DA806A69E27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7A9CCCB3-2CFB-4DC7-B3B8-29E451BFA3D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6855E514-8CD2-400C-B906-1445F19A2F7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45EBCE2E-3C97-4196-BFC8-A6457B3ADF0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E922B026-FC39-402A-86CC-64C9BE1C415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CA75D4D6-9E52-4DC4-8AFC-4377BA93F74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202C0C51-5401-4DEB-8AE8-F8CB3D8C8C7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A75923D7-898C-42E9-BB04-6CAAF46DDB6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528BE5BA-D1BF-4954-92F9-0704CAA2DF4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2A1A37AC-2183-4E47-8B16-12EA8C8E8D4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3D325588-B489-4D14-8D58-40C34F91170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5036E308-6991-4104-AB42-5EE278F00BF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30D50ADB-6BDE-47FA-B754-E5F21D2FF66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F9BEF354-F09D-4C16-A902-62F899FAF25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5A5998F9-1AB3-474C-A758-C70734D0B75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34110DED-3363-4D11-84F7-0F1DF9498FB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340BA94B-610C-40A0-A18B-ADC9BC5B05D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8E8ED434-22C2-4C54-AB0D-D0BF8E1E463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B6AD41F-5851-4FB0-B478-74140C7E5C4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2B8D73F-223B-45CD-9E9A-A52F81B5B3F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49E3EBD5-A3B6-4EEC-BD57-82C65DDCB9E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E77F42C0-18A6-4E0E-9E4B-456298D0AB1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55092B94-F67C-4E12-9089-E6EDA2E1410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166447C1-0593-49D0-90CE-28BEE22EAEF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2FDD9A65-1070-411C-837A-68D34FE6CA0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a:extLst>
            <a:ext uri="{FF2B5EF4-FFF2-40B4-BE49-F238E27FC236}">
              <a16:creationId xmlns:a16="http://schemas.microsoft.com/office/drawing/2014/main" id="{706DBC66-1B47-40CF-A936-346D0B56C1BC}"/>
            </a:ext>
          </a:extLst>
        </xdr:cNvPr>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8F786825-0040-4B23-88FC-307496016811}"/>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a:extLst>
            <a:ext uri="{FF2B5EF4-FFF2-40B4-BE49-F238E27FC236}">
              <a16:creationId xmlns:a16="http://schemas.microsoft.com/office/drawing/2014/main" id="{EBB8CF04-3A20-40EC-A1FE-99686B8BB445}"/>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40BB0556-A7FD-4352-A322-0A9AFC2D31BB}"/>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a:extLst>
            <a:ext uri="{FF2B5EF4-FFF2-40B4-BE49-F238E27FC236}">
              <a16:creationId xmlns:a16="http://schemas.microsoft.com/office/drawing/2014/main" id="{76812E00-0F02-4756-945F-E6B5684D520B}"/>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89280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5AF51C3A-9CAF-4852-82C1-3CECC4290852}"/>
            </a:ext>
          </a:extLst>
        </xdr:cNvPr>
        <xdr:cNvSpPr txBox="1"/>
      </xdr:nvSpPr>
      <xdr:spPr>
        <a:xfrm>
          <a:off x="4673600" y="1037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a:extLst>
            <a:ext uri="{FF2B5EF4-FFF2-40B4-BE49-F238E27FC236}">
              <a16:creationId xmlns:a16="http://schemas.microsoft.com/office/drawing/2014/main" id="{F71AD851-A531-4949-9018-07D19BD9E192}"/>
            </a:ext>
          </a:extLst>
        </xdr:cNvPr>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53703</xdr:rowOff>
    </xdr:from>
    <xdr:to>
      <xdr:col>20</xdr:col>
      <xdr:colOff>38100</xdr:colOff>
      <xdr:row>60</xdr:row>
      <xdr:rowOff>155303</xdr:rowOff>
    </xdr:to>
    <xdr:sp macro="" textlink="">
      <xdr:nvSpPr>
        <xdr:cNvPr id="181" name="フローチャート: 判断 180">
          <a:extLst>
            <a:ext uri="{FF2B5EF4-FFF2-40B4-BE49-F238E27FC236}">
              <a16:creationId xmlns:a16="http://schemas.microsoft.com/office/drawing/2014/main" id="{5E158DD4-E148-4ECE-8415-BF3E1D992DE6}"/>
            </a:ext>
          </a:extLst>
        </xdr:cNvPr>
        <xdr:cNvSpPr/>
      </xdr:nvSpPr>
      <xdr:spPr>
        <a:xfrm>
          <a:off x="3746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30843</xdr:rowOff>
    </xdr:from>
    <xdr:to>
      <xdr:col>15</xdr:col>
      <xdr:colOff>101600</xdr:colOff>
      <xdr:row>60</xdr:row>
      <xdr:rowOff>132443</xdr:rowOff>
    </xdr:to>
    <xdr:sp macro="" textlink="">
      <xdr:nvSpPr>
        <xdr:cNvPr id="182" name="フローチャート: 判断 181">
          <a:extLst>
            <a:ext uri="{FF2B5EF4-FFF2-40B4-BE49-F238E27FC236}">
              <a16:creationId xmlns:a16="http://schemas.microsoft.com/office/drawing/2014/main" id="{538FFDFD-17EC-4000-9CB8-63C1994477D0}"/>
            </a:ext>
          </a:extLst>
        </xdr:cNvPr>
        <xdr:cNvSpPr/>
      </xdr:nvSpPr>
      <xdr:spPr>
        <a:xfrm>
          <a:off x="28575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12881</xdr:rowOff>
    </xdr:from>
    <xdr:to>
      <xdr:col>10</xdr:col>
      <xdr:colOff>165100</xdr:colOff>
      <xdr:row>60</xdr:row>
      <xdr:rowOff>114481</xdr:rowOff>
    </xdr:to>
    <xdr:sp macro="" textlink="">
      <xdr:nvSpPr>
        <xdr:cNvPr id="183" name="フローチャート: 判断 182">
          <a:extLst>
            <a:ext uri="{FF2B5EF4-FFF2-40B4-BE49-F238E27FC236}">
              <a16:creationId xmlns:a16="http://schemas.microsoft.com/office/drawing/2014/main" id="{46B0FD18-2752-4827-9F5A-642E0651CEE3}"/>
            </a:ext>
          </a:extLst>
        </xdr:cNvPr>
        <xdr:cNvSpPr/>
      </xdr:nvSpPr>
      <xdr:spPr>
        <a:xfrm>
          <a:off x="19685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27577</xdr:rowOff>
    </xdr:from>
    <xdr:to>
      <xdr:col>6</xdr:col>
      <xdr:colOff>38100</xdr:colOff>
      <xdr:row>60</xdr:row>
      <xdr:rowOff>129177</xdr:rowOff>
    </xdr:to>
    <xdr:sp macro="" textlink="">
      <xdr:nvSpPr>
        <xdr:cNvPr id="184" name="フローチャート: 判断 183">
          <a:extLst>
            <a:ext uri="{FF2B5EF4-FFF2-40B4-BE49-F238E27FC236}">
              <a16:creationId xmlns:a16="http://schemas.microsoft.com/office/drawing/2014/main" id="{55D39BEE-AF6B-49DE-A118-D8589D581ADB}"/>
            </a:ext>
          </a:extLst>
        </xdr:cNvPr>
        <xdr:cNvSpPr/>
      </xdr:nvSpPr>
      <xdr:spPr>
        <a:xfrm>
          <a:off x="1079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5F5A352-5502-4A1F-A351-316BECAECAC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94967C4-33BB-4638-AAC6-F0997B762B7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87FB933-03EF-4DEC-85A3-82E31833BF2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43B96C1-C22C-42E4-85D0-B7EF0A8D75E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D63478E0-8E01-4B17-810E-DE53F921A7C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21046</xdr:rowOff>
    </xdr:from>
    <xdr:to>
      <xdr:col>24</xdr:col>
      <xdr:colOff>114300</xdr:colOff>
      <xdr:row>60</xdr:row>
      <xdr:rowOff>122646</xdr:rowOff>
    </xdr:to>
    <xdr:sp macro="" textlink="">
      <xdr:nvSpPr>
        <xdr:cNvPr id="190" name="楕円 189">
          <a:extLst>
            <a:ext uri="{FF2B5EF4-FFF2-40B4-BE49-F238E27FC236}">
              <a16:creationId xmlns:a16="http://schemas.microsoft.com/office/drawing/2014/main" id="{6452D480-AF71-417D-B150-F31DD8B3D0B5}"/>
            </a:ext>
          </a:extLst>
        </xdr:cNvPr>
        <xdr:cNvSpPr/>
      </xdr:nvSpPr>
      <xdr:spPr>
        <a:xfrm>
          <a:off x="45847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43923</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EE08EF15-71D7-4C67-9317-BDF4F7033DF5}"/>
            </a:ext>
          </a:extLst>
        </xdr:cNvPr>
        <xdr:cNvSpPr txBox="1"/>
      </xdr:nvSpPr>
      <xdr:spPr>
        <a:xfrm>
          <a:off x="4673600" y="10159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107587</xdr:rowOff>
    </xdr:from>
    <xdr:to>
      <xdr:col>20</xdr:col>
      <xdr:colOff>38100</xdr:colOff>
      <xdr:row>61</xdr:row>
      <xdr:rowOff>37737</xdr:rowOff>
    </xdr:to>
    <xdr:sp macro="" textlink="">
      <xdr:nvSpPr>
        <xdr:cNvPr id="192" name="楕円 191">
          <a:extLst>
            <a:ext uri="{FF2B5EF4-FFF2-40B4-BE49-F238E27FC236}">
              <a16:creationId xmlns:a16="http://schemas.microsoft.com/office/drawing/2014/main" id="{C1C86769-FC02-4135-8477-3355959562BC}"/>
            </a:ext>
          </a:extLst>
        </xdr:cNvPr>
        <xdr:cNvSpPr/>
      </xdr:nvSpPr>
      <xdr:spPr>
        <a:xfrm>
          <a:off x="3746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71846</xdr:rowOff>
    </xdr:from>
    <xdr:to>
      <xdr:col>24</xdr:col>
      <xdr:colOff>63500</xdr:colOff>
      <xdr:row>60</xdr:row>
      <xdr:rowOff>158387</xdr:rowOff>
    </xdr:to>
    <xdr:cxnSp macro="">
      <xdr:nvCxnSpPr>
        <xdr:cNvPr id="193" name="直線コネクタ 192">
          <a:extLst>
            <a:ext uri="{FF2B5EF4-FFF2-40B4-BE49-F238E27FC236}">
              <a16:creationId xmlns:a16="http://schemas.microsoft.com/office/drawing/2014/main" id="{C9954D8C-136C-48A5-987C-40E08AC68AC2}"/>
            </a:ext>
          </a:extLst>
        </xdr:cNvPr>
        <xdr:cNvCxnSpPr/>
      </xdr:nvCxnSpPr>
      <xdr:spPr>
        <a:xfrm flipV="1">
          <a:off x="3797300" y="10358846"/>
          <a:ext cx="8382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21046</xdr:rowOff>
    </xdr:from>
    <xdr:to>
      <xdr:col>15</xdr:col>
      <xdr:colOff>101600</xdr:colOff>
      <xdr:row>60</xdr:row>
      <xdr:rowOff>122646</xdr:rowOff>
    </xdr:to>
    <xdr:sp macro="" textlink="">
      <xdr:nvSpPr>
        <xdr:cNvPr id="194" name="楕円 193">
          <a:extLst>
            <a:ext uri="{FF2B5EF4-FFF2-40B4-BE49-F238E27FC236}">
              <a16:creationId xmlns:a16="http://schemas.microsoft.com/office/drawing/2014/main" id="{E32C2EBE-10BB-404F-935D-F2BF7640B6CD}"/>
            </a:ext>
          </a:extLst>
        </xdr:cNvPr>
        <xdr:cNvSpPr/>
      </xdr:nvSpPr>
      <xdr:spPr>
        <a:xfrm>
          <a:off x="2857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71846</xdr:rowOff>
    </xdr:from>
    <xdr:to>
      <xdr:col>19</xdr:col>
      <xdr:colOff>177800</xdr:colOff>
      <xdr:row>60</xdr:row>
      <xdr:rowOff>158387</xdr:rowOff>
    </xdr:to>
    <xdr:cxnSp macro="">
      <xdr:nvCxnSpPr>
        <xdr:cNvPr id="195" name="直線コネクタ 194">
          <a:extLst>
            <a:ext uri="{FF2B5EF4-FFF2-40B4-BE49-F238E27FC236}">
              <a16:creationId xmlns:a16="http://schemas.microsoft.com/office/drawing/2014/main" id="{DB06EBC2-F29B-4B4B-B4CB-DB1ADA800CA6}"/>
            </a:ext>
          </a:extLst>
        </xdr:cNvPr>
        <xdr:cNvCxnSpPr/>
      </xdr:nvCxnSpPr>
      <xdr:spPr>
        <a:xfrm>
          <a:off x="2908300" y="10358846"/>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52070</xdr:rowOff>
    </xdr:from>
    <xdr:to>
      <xdr:col>10</xdr:col>
      <xdr:colOff>165100</xdr:colOff>
      <xdr:row>60</xdr:row>
      <xdr:rowOff>153670</xdr:rowOff>
    </xdr:to>
    <xdr:sp macro="" textlink="">
      <xdr:nvSpPr>
        <xdr:cNvPr id="196" name="楕円 195">
          <a:extLst>
            <a:ext uri="{FF2B5EF4-FFF2-40B4-BE49-F238E27FC236}">
              <a16:creationId xmlns:a16="http://schemas.microsoft.com/office/drawing/2014/main" id="{E6662EEA-D3B8-4BB4-A35F-1BE16951A07E}"/>
            </a:ext>
          </a:extLst>
        </xdr:cNvPr>
        <xdr:cNvSpPr/>
      </xdr:nvSpPr>
      <xdr:spPr>
        <a:xfrm>
          <a:off x="1968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71846</xdr:rowOff>
    </xdr:from>
    <xdr:to>
      <xdr:col>15</xdr:col>
      <xdr:colOff>50800</xdr:colOff>
      <xdr:row>60</xdr:row>
      <xdr:rowOff>102870</xdr:rowOff>
    </xdr:to>
    <xdr:cxnSp macro="">
      <xdr:nvCxnSpPr>
        <xdr:cNvPr id="197" name="直線コネクタ 196">
          <a:extLst>
            <a:ext uri="{FF2B5EF4-FFF2-40B4-BE49-F238E27FC236}">
              <a16:creationId xmlns:a16="http://schemas.microsoft.com/office/drawing/2014/main" id="{250F5BDE-A864-4705-AD6A-6A53F9C74FF6}"/>
            </a:ext>
          </a:extLst>
        </xdr:cNvPr>
        <xdr:cNvCxnSpPr/>
      </xdr:nvCxnSpPr>
      <xdr:spPr>
        <a:xfrm flipV="1">
          <a:off x="2019300" y="1035884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29210</xdr:rowOff>
    </xdr:from>
    <xdr:to>
      <xdr:col>6</xdr:col>
      <xdr:colOff>38100</xdr:colOff>
      <xdr:row>60</xdr:row>
      <xdr:rowOff>130810</xdr:rowOff>
    </xdr:to>
    <xdr:sp macro="" textlink="">
      <xdr:nvSpPr>
        <xdr:cNvPr id="198" name="楕円 197">
          <a:extLst>
            <a:ext uri="{FF2B5EF4-FFF2-40B4-BE49-F238E27FC236}">
              <a16:creationId xmlns:a16="http://schemas.microsoft.com/office/drawing/2014/main" id="{7F9BD576-904D-4944-88CA-6358914D807B}"/>
            </a:ext>
          </a:extLst>
        </xdr:cNvPr>
        <xdr:cNvSpPr/>
      </xdr:nvSpPr>
      <xdr:spPr>
        <a:xfrm>
          <a:off x="1079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80010</xdr:rowOff>
    </xdr:from>
    <xdr:to>
      <xdr:col>10</xdr:col>
      <xdr:colOff>114300</xdr:colOff>
      <xdr:row>60</xdr:row>
      <xdr:rowOff>102870</xdr:rowOff>
    </xdr:to>
    <xdr:cxnSp macro="">
      <xdr:nvCxnSpPr>
        <xdr:cNvPr id="199" name="直線コネクタ 198">
          <a:extLst>
            <a:ext uri="{FF2B5EF4-FFF2-40B4-BE49-F238E27FC236}">
              <a16:creationId xmlns:a16="http://schemas.microsoft.com/office/drawing/2014/main" id="{C700CB17-5616-4E2F-98C4-218657B8B9D3}"/>
            </a:ext>
          </a:extLst>
        </xdr:cNvPr>
        <xdr:cNvCxnSpPr/>
      </xdr:nvCxnSpPr>
      <xdr:spPr>
        <a:xfrm>
          <a:off x="1130300" y="103670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380</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462311F1-6F78-481E-85CA-A0206F0672F9}"/>
            </a:ext>
          </a:extLst>
        </xdr:cNvPr>
        <xdr:cNvSpPr txBox="1"/>
      </xdr:nvSpPr>
      <xdr:spPr>
        <a:xfrm>
          <a:off x="3582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123570</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622E5250-4CA2-4559-A391-696ECEE73E59}"/>
            </a:ext>
          </a:extLst>
        </xdr:cNvPr>
        <xdr:cNvSpPr txBox="1"/>
      </xdr:nvSpPr>
      <xdr:spPr>
        <a:xfrm>
          <a:off x="2705744"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131008</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80467976-696D-4D0D-AC41-8CC58EB20A6D}"/>
            </a:ext>
          </a:extLst>
        </xdr:cNvPr>
        <xdr:cNvSpPr txBox="1"/>
      </xdr:nvSpPr>
      <xdr:spPr>
        <a:xfrm>
          <a:off x="1816744" y="1007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145704</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38CA5828-D38D-44E2-826D-8CC1098A8550}"/>
            </a:ext>
          </a:extLst>
        </xdr:cNvPr>
        <xdr:cNvSpPr txBox="1"/>
      </xdr:nvSpPr>
      <xdr:spPr>
        <a:xfrm>
          <a:off x="927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28864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8C0DEEFE-59B4-4CAA-80FF-BE48F6955BC8}"/>
            </a:ext>
          </a:extLst>
        </xdr:cNvPr>
        <xdr:cNvSpPr txBox="1"/>
      </xdr:nvSpPr>
      <xdr:spPr>
        <a:xfrm>
          <a:off x="35820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139173</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3189A110-BC91-4CA7-8EFD-DCBBACEF34D6}"/>
            </a:ext>
          </a:extLst>
        </xdr:cNvPr>
        <xdr:cNvSpPr txBox="1"/>
      </xdr:nvSpPr>
      <xdr:spPr>
        <a:xfrm>
          <a:off x="2705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144797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98EF3756-1238-4A20-891D-078C3709F58D}"/>
            </a:ext>
          </a:extLst>
        </xdr:cNvPr>
        <xdr:cNvSpPr txBox="1"/>
      </xdr:nvSpPr>
      <xdr:spPr>
        <a:xfrm>
          <a:off x="1816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121937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A724B5AD-A73D-41C3-874A-9B416B0F2902}"/>
            </a:ext>
          </a:extLst>
        </xdr:cNvPr>
        <xdr:cNvSpPr txBox="1"/>
      </xdr:nvSpPr>
      <xdr:spPr>
        <a:xfrm>
          <a:off x="927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42C8DE97-4648-4FCB-958C-24067D4B72C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59B4C25A-53CF-4017-B743-6CB48821980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72D8FDF-DF98-4C8A-8D47-86F3B7C7CD7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EE3427F0-2853-4D02-B0A9-48F34D9A419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2A3A4B56-3421-4A37-952E-69B71AACFB9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8C01AF5-700D-4036-94BD-16BBB23F65A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3D335C83-C417-4622-B325-EB358BDA940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53A08AA1-0B3E-43B5-A70D-C7DD5ACC4F4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48C0EA37-6BB2-4C35-AF37-C2CD9CC5411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3072BE3-FC6A-49A1-96C8-6CBC70054ED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DD8EF702-5C76-4F9B-AFA4-BFCCB45BF69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1DD08F26-47F1-4CEE-B500-5D1892A05CA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CA80C74F-D247-4000-B990-4BC3A4DEB2D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E17844EB-931B-469A-AE07-2CD5AAFEEDDC}"/>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9EEF35B3-77A1-4BD8-9CAF-881AC5C3073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A4F35C4E-5921-4B5A-8C40-FEE6A76305E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29613D32-4D3E-4D48-B826-626BB43A226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279A45E5-B6FC-41C2-A9EF-6E6A94128C39}"/>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40BFDF1-6E3C-4196-B41A-424C77F8721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50349A56-B217-4D4A-912B-D511D29E0E14}"/>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3188F17A-F42B-4217-84BD-76ED54A6CED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9D1C2FA9-90E4-4D66-8BB3-DEC14C72E03D}"/>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54F7208F-1A39-4D8B-98AF-CA3FAD06884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a:extLst>
            <a:ext uri="{FF2B5EF4-FFF2-40B4-BE49-F238E27FC236}">
              <a16:creationId xmlns:a16="http://schemas.microsoft.com/office/drawing/2014/main" id="{A50495C8-AE05-4698-AB5E-9E211E633C89}"/>
            </a:ext>
          </a:extLst>
        </xdr:cNvPr>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DD56A7C7-7BD4-4C4B-B97F-006BBFC3CF2E}"/>
            </a:ext>
          </a:extLst>
        </xdr:cNvPr>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a:extLst>
            <a:ext uri="{FF2B5EF4-FFF2-40B4-BE49-F238E27FC236}">
              <a16:creationId xmlns:a16="http://schemas.microsoft.com/office/drawing/2014/main" id="{A1B97602-5351-4133-AD1B-CE6C7BA033F1}"/>
            </a:ext>
          </a:extLst>
        </xdr:cNvPr>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7AADE59C-8742-417B-ACE1-01B5344E8D97}"/>
            </a:ext>
          </a:extLst>
        </xdr:cNvPr>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a:extLst>
            <a:ext uri="{FF2B5EF4-FFF2-40B4-BE49-F238E27FC236}">
              <a16:creationId xmlns:a16="http://schemas.microsoft.com/office/drawing/2014/main" id="{335ED3EA-6BF4-4A4C-A81C-23E6F72C7DEB}"/>
            </a:ext>
          </a:extLst>
        </xdr:cNvPr>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60141</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DF943F88-F8A4-4BAE-9925-57C824054E92}"/>
            </a:ext>
          </a:extLst>
        </xdr:cNvPr>
        <xdr:cNvSpPr txBox="1"/>
      </xdr:nvSpPr>
      <xdr:spPr>
        <a:xfrm>
          <a:off x="10515600" y="10690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a:extLst>
            <a:ext uri="{FF2B5EF4-FFF2-40B4-BE49-F238E27FC236}">
              <a16:creationId xmlns:a16="http://schemas.microsoft.com/office/drawing/2014/main" id="{AF187441-EF99-491A-89E4-1E982E9C7EBB}"/>
            </a:ext>
          </a:extLst>
        </xdr:cNvPr>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110191</xdr:rowOff>
    </xdr:from>
    <xdr:to>
      <xdr:col>50</xdr:col>
      <xdr:colOff>165100</xdr:colOff>
      <xdr:row>64</xdr:row>
      <xdr:rowOff>40341</xdr:rowOff>
    </xdr:to>
    <xdr:sp macro="" textlink="">
      <xdr:nvSpPr>
        <xdr:cNvPr id="238" name="フローチャート: 判断 237">
          <a:extLst>
            <a:ext uri="{FF2B5EF4-FFF2-40B4-BE49-F238E27FC236}">
              <a16:creationId xmlns:a16="http://schemas.microsoft.com/office/drawing/2014/main" id="{ADF1F745-9858-4C39-9708-80957382FCB8}"/>
            </a:ext>
          </a:extLst>
        </xdr:cNvPr>
        <xdr:cNvSpPr/>
      </xdr:nvSpPr>
      <xdr:spPr>
        <a:xfrm>
          <a:off x="9588500" y="1091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114559</xdr:rowOff>
    </xdr:from>
    <xdr:to>
      <xdr:col>46</xdr:col>
      <xdr:colOff>38100</xdr:colOff>
      <xdr:row>64</xdr:row>
      <xdr:rowOff>44709</xdr:rowOff>
    </xdr:to>
    <xdr:sp macro="" textlink="">
      <xdr:nvSpPr>
        <xdr:cNvPr id="239" name="フローチャート: 判断 238">
          <a:extLst>
            <a:ext uri="{FF2B5EF4-FFF2-40B4-BE49-F238E27FC236}">
              <a16:creationId xmlns:a16="http://schemas.microsoft.com/office/drawing/2014/main" id="{1F440E94-DB34-45DD-A6A7-AB5F90ACDCB9}"/>
            </a:ext>
          </a:extLst>
        </xdr:cNvPr>
        <xdr:cNvSpPr/>
      </xdr:nvSpPr>
      <xdr:spPr>
        <a:xfrm>
          <a:off x="8699500" y="10915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123301</xdr:rowOff>
    </xdr:from>
    <xdr:to>
      <xdr:col>41</xdr:col>
      <xdr:colOff>101600</xdr:colOff>
      <xdr:row>64</xdr:row>
      <xdr:rowOff>53451</xdr:rowOff>
    </xdr:to>
    <xdr:sp macro="" textlink="">
      <xdr:nvSpPr>
        <xdr:cNvPr id="240" name="フローチャート: 判断 239">
          <a:extLst>
            <a:ext uri="{FF2B5EF4-FFF2-40B4-BE49-F238E27FC236}">
              <a16:creationId xmlns:a16="http://schemas.microsoft.com/office/drawing/2014/main" id="{E1566092-39BE-40E1-9F85-1BF22BC64586}"/>
            </a:ext>
          </a:extLst>
        </xdr:cNvPr>
        <xdr:cNvSpPr/>
      </xdr:nvSpPr>
      <xdr:spPr>
        <a:xfrm>
          <a:off x="7810500" y="1092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122279</xdr:rowOff>
    </xdr:from>
    <xdr:to>
      <xdr:col>36</xdr:col>
      <xdr:colOff>165100</xdr:colOff>
      <xdr:row>64</xdr:row>
      <xdr:rowOff>52429</xdr:rowOff>
    </xdr:to>
    <xdr:sp macro="" textlink="">
      <xdr:nvSpPr>
        <xdr:cNvPr id="241" name="フローチャート: 判断 240">
          <a:extLst>
            <a:ext uri="{FF2B5EF4-FFF2-40B4-BE49-F238E27FC236}">
              <a16:creationId xmlns:a16="http://schemas.microsoft.com/office/drawing/2014/main" id="{23893530-7BC0-4D59-8B78-FE73DE15B2D6}"/>
            </a:ext>
          </a:extLst>
        </xdr:cNvPr>
        <xdr:cNvSpPr/>
      </xdr:nvSpPr>
      <xdr:spPr>
        <a:xfrm>
          <a:off x="6921500" y="1092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8AF2458-DD1F-43D7-97C7-698849879F3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25DCC54-FDE6-48EE-8E5E-6F776C0B14A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D492E1B-17A0-4FC3-B600-8ABC7BBC1B2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25ED4E1-6CC3-4866-B229-814D58A47A8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1B709AA1-49BD-4189-ADE7-7DEC2D90648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144207</xdr:rowOff>
    </xdr:from>
    <xdr:to>
      <xdr:col>55</xdr:col>
      <xdr:colOff>50800</xdr:colOff>
      <xdr:row>64</xdr:row>
      <xdr:rowOff>74357</xdr:rowOff>
    </xdr:to>
    <xdr:sp macro="" textlink="">
      <xdr:nvSpPr>
        <xdr:cNvPr id="247" name="楕円 246">
          <a:extLst>
            <a:ext uri="{FF2B5EF4-FFF2-40B4-BE49-F238E27FC236}">
              <a16:creationId xmlns:a16="http://schemas.microsoft.com/office/drawing/2014/main" id="{9313A819-85ED-42E2-B155-3BD1CD9AB8EF}"/>
            </a:ext>
          </a:extLst>
        </xdr:cNvPr>
        <xdr:cNvSpPr/>
      </xdr:nvSpPr>
      <xdr:spPr>
        <a:xfrm>
          <a:off x="10426700" y="1094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59134</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32846E4D-EB6A-4EA1-9B61-438DA8B9434E}"/>
            </a:ext>
          </a:extLst>
        </xdr:cNvPr>
        <xdr:cNvSpPr txBox="1"/>
      </xdr:nvSpPr>
      <xdr:spPr>
        <a:xfrm>
          <a:off x="10515600" y="1086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150893</xdr:rowOff>
    </xdr:from>
    <xdr:to>
      <xdr:col>50</xdr:col>
      <xdr:colOff>165100</xdr:colOff>
      <xdr:row>64</xdr:row>
      <xdr:rowOff>81043</xdr:rowOff>
    </xdr:to>
    <xdr:sp macro="" textlink="">
      <xdr:nvSpPr>
        <xdr:cNvPr id="249" name="楕円 248">
          <a:extLst>
            <a:ext uri="{FF2B5EF4-FFF2-40B4-BE49-F238E27FC236}">
              <a16:creationId xmlns:a16="http://schemas.microsoft.com/office/drawing/2014/main" id="{96E9639D-5584-4260-8061-69B2FC8BBFCE}"/>
            </a:ext>
          </a:extLst>
        </xdr:cNvPr>
        <xdr:cNvSpPr/>
      </xdr:nvSpPr>
      <xdr:spPr>
        <a:xfrm>
          <a:off x="9588500" y="1095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23557</xdr:rowOff>
    </xdr:from>
    <xdr:to>
      <xdr:col>55</xdr:col>
      <xdr:colOff>0</xdr:colOff>
      <xdr:row>64</xdr:row>
      <xdr:rowOff>30243</xdr:rowOff>
    </xdr:to>
    <xdr:cxnSp macro="">
      <xdr:nvCxnSpPr>
        <xdr:cNvPr id="250" name="直線コネクタ 249">
          <a:extLst>
            <a:ext uri="{FF2B5EF4-FFF2-40B4-BE49-F238E27FC236}">
              <a16:creationId xmlns:a16="http://schemas.microsoft.com/office/drawing/2014/main" id="{609631DF-CCC8-4E8C-B6F9-25C7F29C3D3A}"/>
            </a:ext>
          </a:extLst>
        </xdr:cNvPr>
        <xdr:cNvCxnSpPr/>
      </xdr:nvCxnSpPr>
      <xdr:spPr>
        <a:xfrm flipV="1">
          <a:off x="9639300" y="10996357"/>
          <a:ext cx="8382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148461</xdr:rowOff>
    </xdr:from>
    <xdr:to>
      <xdr:col>46</xdr:col>
      <xdr:colOff>38100</xdr:colOff>
      <xdr:row>64</xdr:row>
      <xdr:rowOff>78611</xdr:rowOff>
    </xdr:to>
    <xdr:sp macro="" textlink="">
      <xdr:nvSpPr>
        <xdr:cNvPr id="251" name="楕円 250">
          <a:extLst>
            <a:ext uri="{FF2B5EF4-FFF2-40B4-BE49-F238E27FC236}">
              <a16:creationId xmlns:a16="http://schemas.microsoft.com/office/drawing/2014/main" id="{74BD1A6F-21F8-4932-8870-93FF576AACCF}"/>
            </a:ext>
          </a:extLst>
        </xdr:cNvPr>
        <xdr:cNvSpPr/>
      </xdr:nvSpPr>
      <xdr:spPr>
        <a:xfrm>
          <a:off x="8699500" y="1094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27811</xdr:rowOff>
    </xdr:from>
    <xdr:to>
      <xdr:col>50</xdr:col>
      <xdr:colOff>114300</xdr:colOff>
      <xdr:row>64</xdr:row>
      <xdr:rowOff>30243</xdr:rowOff>
    </xdr:to>
    <xdr:cxnSp macro="">
      <xdr:nvCxnSpPr>
        <xdr:cNvPr id="252" name="直線コネクタ 251">
          <a:extLst>
            <a:ext uri="{FF2B5EF4-FFF2-40B4-BE49-F238E27FC236}">
              <a16:creationId xmlns:a16="http://schemas.microsoft.com/office/drawing/2014/main" id="{238B0F45-C5D6-467A-BE77-7B4947F2C051}"/>
            </a:ext>
          </a:extLst>
        </xdr:cNvPr>
        <xdr:cNvCxnSpPr/>
      </xdr:nvCxnSpPr>
      <xdr:spPr>
        <a:xfrm>
          <a:off x="8750300" y="11000611"/>
          <a:ext cx="889000" cy="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152239</xdr:rowOff>
    </xdr:from>
    <xdr:to>
      <xdr:col>41</xdr:col>
      <xdr:colOff>101600</xdr:colOff>
      <xdr:row>64</xdr:row>
      <xdr:rowOff>82389</xdr:rowOff>
    </xdr:to>
    <xdr:sp macro="" textlink="">
      <xdr:nvSpPr>
        <xdr:cNvPr id="253" name="楕円 252">
          <a:extLst>
            <a:ext uri="{FF2B5EF4-FFF2-40B4-BE49-F238E27FC236}">
              <a16:creationId xmlns:a16="http://schemas.microsoft.com/office/drawing/2014/main" id="{BD453CC1-9F97-4A6A-8EA5-640DEA0080DD}"/>
            </a:ext>
          </a:extLst>
        </xdr:cNvPr>
        <xdr:cNvSpPr/>
      </xdr:nvSpPr>
      <xdr:spPr>
        <a:xfrm>
          <a:off x="7810500" y="109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27811</xdr:rowOff>
    </xdr:from>
    <xdr:to>
      <xdr:col>45</xdr:col>
      <xdr:colOff>177800</xdr:colOff>
      <xdr:row>64</xdr:row>
      <xdr:rowOff>31589</xdr:rowOff>
    </xdr:to>
    <xdr:cxnSp macro="">
      <xdr:nvCxnSpPr>
        <xdr:cNvPr id="254" name="直線コネクタ 253">
          <a:extLst>
            <a:ext uri="{FF2B5EF4-FFF2-40B4-BE49-F238E27FC236}">
              <a16:creationId xmlns:a16="http://schemas.microsoft.com/office/drawing/2014/main" id="{93147B4E-CB83-409F-BE4A-787DBBAAE4F7}"/>
            </a:ext>
          </a:extLst>
        </xdr:cNvPr>
        <xdr:cNvCxnSpPr/>
      </xdr:nvCxnSpPr>
      <xdr:spPr>
        <a:xfrm flipV="1">
          <a:off x="7861300" y="11000611"/>
          <a:ext cx="889000" cy="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152986</xdr:rowOff>
    </xdr:from>
    <xdr:to>
      <xdr:col>36</xdr:col>
      <xdr:colOff>165100</xdr:colOff>
      <xdr:row>64</xdr:row>
      <xdr:rowOff>83136</xdr:rowOff>
    </xdr:to>
    <xdr:sp macro="" textlink="">
      <xdr:nvSpPr>
        <xdr:cNvPr id="255" name="楕円 254">
          <a:extLst>
            <a:ext uri="{FF2B5EF4-FFF2-40B4-BE49-F238E27FC236}">
              <a16:creationId xmlns:a16="http://schemas.microsoft.com/office/drawing/2014/main" id="{425A0109-4539-49A9-8367-1E3027484998}"/>
            </a:ext>
          </a:extLst>
        </xdr:cNvPr>
        <xdr:cNvSpPr/>
      </xdr:nvSpPr>
      <xdr:spPr>
        <a:xfrm>
          <a:off x="6921500" y="1095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31589</xdr:rowOff>
    </xdr:from>
    <xdr:to>
      <xdr:col>41</xdr:col>
      <xdr:colOff>50800</xdr:colOff>
      <xdr:row>64</xdr:row>
      <xdr:rowOff>32336</xdr:rowOff>
    </xdr:to>
    <xdr:cxnSp macro="">
      <xdr:nvCxnSpPr>
        <xdr:cNvPr id="256" name="直線コネクタ 255">
          <a:extLst>
            <a:ext uri="{FF2B5EF4-FFF2-40B4-BE49-F238E27FC236}">
              <a16:creationId xmlns:a16="http://schemas.microsoft.com/office/drawing/2014/main" id="{CCE9E527-3FD4-478E-95C1-BDAE056B4B43}"/>
            </a:ext>
          </a:extLst>
        </xdr:cNvPr>
        <xdr:cNvCxnSpPr/>
      </xdr:nvCxnSpPr>
      <xdr:spPr>
        <a:xfrm flipV="1">
          <a:off x="6972300" y="11004389"/>
          <a:ext cx="8890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56868</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7C7BC406-9956-4765-84D2-F92E65C35467}"/>
            </a:ext>
          </a:extLst>
        </xdr:cNvPr>
        <xdr:cNvSpPr txBox="1"/>
      </xdr:nvSpPr>
      <xdr:spPr>
        <a:xfrm>
          <a:off x="9327095" y="1068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61236</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3B5F587B-7739-4DB9-BDC7-DACABADA9638}"/>
            </a:ext>
          </a:extLst>
        </xdr:cNvPr>
        <xdr:cNvSpPr txBox="1"/>
      </xdr:nvSpPr>
      <xdr:spPr>
        <a:xfrm>
          <a:off x="8450795" y="10691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69978</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C4CDC887-41B8-4C07-9ECC-AB8A9527FFFD}"/>
            </a:ext>
          </a:extLst>
        </xdr:cNvPr>
        <xdr:cNvSpPr txBox="1"/>
      </xdr:nvSpPr>
      <xdr:spPr>
        <a:xfrm>
          <a:off x="7561795" y="1069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68956</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B6CF24D-A266-46AF-A298-E11EE21EE9E8}"/>
            </a:ext>
          </a:extLst>
        </xdr:cNvPr>
        <xdr:cNvSpPr txBox="1"/>
      </xdr:nvSpPr>
      <xdr:spPr>
        <a:xfrm>
          <a:off x="6672795" y="1069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72170</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7EF60926-1E38-482D-8CBF-76450B7403BA}"/>
            </a:ext>
          </a:extLst>
        </xdr:cNvPr>
        <xdr:cNvSpPr txBox="1"/>
      </xdr:nvSpPr>
      <xdr:spPr>
        <a:xfrm>
          <a:off x="9327095" y="1104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69738</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D27A0BA4-CA94-4B3F-9EE2-DE934A16E058}"/>
            </a:ext>
          </a:extLst>
        </xdr:cNvPr>
        <xdr:cNvSpPr txBox="1"/>
      </xdr:nvSpPr>
      <xdr:spPr>
        <a:xfrm>
          <a:off x="8450795" y="11042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73516</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42E4DEFA-3114-401F-A13A-D0202821FC03}"/>
            </a:ext>
          </a:extLst>
        </xdr:cNvPr>
        <xdr:cNvSpPr txBox="1"/>
      </xdr:nvSpPr>
      <xdr:spPr>
        <a:xfrm>
          <a:off x="7561795" y="1104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74263</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B8CC5058-8639-4D2A-B996-2A1BEAD50E97}"/>
            </a:ext>
          </a:extLst>
        </xdr:cNvPr>
        <xdr:cNvSpPr txBox="1"/>
      </xdr:nvSpPr>
      <xdr:spPr>
        <a:xfrm>
          <a:off x="6672795" y="1104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ABD7475B-F228-4704-9AAD-8C486EBB319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D35A93E9-84FC-4C88-A6D1-A436D5C966E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AA251E52-5A4C-4F7E-B997-7008E687074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9CCDB721-FCD2-4DE8-AC7F-E7E7E3F7258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D3BB2C22-953E-4608-A60F-60E925B8F93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DA6549BC-356B-469B-8B97-956D8CA0EF3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BD7713F6-D42C-41A6-81CE-8B8F5C57FB8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195A2724-0678-4721-BB31-CBAE60A1E25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3B7096DC-EA61-4386-8227-E3E072D6CF4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8124F81F-93CB-4004-B3E4-F2B95FD3BF0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4494314-B657-4EFE-9D17-E2957058C75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72DB47D2-9428-4065-8C6F-5FD7C5043C7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370F2BD7-7685-4EC6-9932-AC9CB19A335C}"/>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8A28957A-E992-46C6-BFF1-97CFFA4D19E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49EAAE5D-3317-443A-B823-E59A74BD231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E76A3761-6A21-4DE4-97FE-D6A36663254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8AC25060-4ED5-4919-8EF1-9A48ED1E3E5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363E50C9-85A7-412D-89EB-1B85289D2C9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8D4AEB34-2039-4A40-98EE-F15A5FF7AD7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BEDFF32D-54CE-4BCA-99ED-CB34BDD0568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86A289D-E5D8-4459-AF18-88EF1D669D2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5F80085D-B1FB-4E01-8BCC-395D72F777A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57D9D9C-EDEC-4E24-B8D0-27A07AABC14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A2B7AF8B-DB9E-427A-9949-0D27FC4D78A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7A5EF902-7923-469E-8ED9-A3B9A54E5EC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20305132-6471-4699-A487-A82EA8B03E2A}"/>
            </a:ext>
          </a:extLst>
        </xdr:cNvPr>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D614BA5C-23A3-4804-99C4-DF63C8BEAB3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68C09B27-859E-4F73-B0DE-104FB6090C3A}"/>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BB5D1485-ED50-404F-903D-8C15B88AFB9D}"/>
            </a:ext>
          </a:extLst>
        </xdr:cNvPr>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a:extLst>
            <a:ext uri="{FF2B5EF4-FFF2-40B4-BE49-F238E27FC236}">
              <a16:creationId xmlns:a16="http://schemas.microsoft.com/office/drawing/2014/main" id="{CDB85905-39E4-4128-BF1E-BE76FBF33585}"/>
            </a:ext>
          </a:extLst>
        </xdr:cNvPr>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78757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CFEFB8FC-86FA-4819-B709-65318689B977}"/>
            </a:ext>
          </a:extLst>
        </xdr:cNvPr>
        <xdr:cNvSpPr txBox="1"/>
      </xdr:nvSpPr>
      <xdr:spPr>
        <a:xfrm>
          <a:off x="4673600" y="1413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a:extLst>
            <a:ext uri="{FF2B5EF4-FFF2-40B4-BE49-F238E27FC236}">
              <a16:creationId xmlns:a16="http://schemas.microsoft.com/office/drawing/2014/main" id="{EE537888-0FAC-454D-AF06-289DF2D8B373}"/>
            </a:ext>
          </a:extLst>
        </xdr:cNvPr>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97" name="フローチャート: 判断 296">
          <a:extLst>
            <a:ext uri="{FF2B5EF4-FFF2-40B4-BE49-F238E27FC236}">
              <a16:creationId xmlns:a16="http://schemas.microsoft.com/office/drawing/2014/main" id="{8BDC8F07-4752-4BB1-BF56-7A0B86FA8204}"/>
            </a:ext>
          </a:extLst>
        </xdr:cNvPr>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8" name="フローチャート: 判断 297">
          <a:extLst>
            <a:ext uri="{FF2B5EF4-FFF2-40B4-BE49-F238E27FC236}">
              <a16:creationId xmlns:a16="http://schemas.microsoft.com/office/drawing/2014/main" id="{788A07ED-903F-406C-A2D0-FBC241B2E766}"/>
            </a:ext>
          </a:extLst>
        </xdr:cNvPr>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55880</xdr:rowOff>
    </xdr:from>
    <xdr:to>
      <xdr:col>10</xdr:col>
      <xdr:colOff>165100</xdr:colOff>
      <xdr:row>83</xdr:row>
      <xdr:rowOff>157480</xdr:rowOff>
    </xdr:to>
    <xdr:sp macro="" textlink="">
      <xdr:nvSpPr>
        <xdr:cNvPr id="299" name="フローチャート: 判断 298">
          <a:extLst>
            <a:ext uri="{FF2B5EF4-FFF2-40B4-BE49-F238E27FC236}">
              <a16:creationId xmlns:a16="http://schemas.microsoft.com/office/drawing/2014/main" id="{6DF500BF-C641-4A31-B7C9-4D3BFA23E6A8}"/>
            </a:ext>
          </a:extLst>
        </xdr:cNvPr>
        <xdr:cNvSpPr/>
      </xdr:nvSpPr>
      <xdr:spPr>
        <a:xfrm>
          <a:off x="196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39551</xdr:rowOff>
    </xdr:from>
    <xdr:to>
      <xdr:col>6</xdr:col>
      <xdr:colOff>38100</xdr:colOff>
      <xdr:row>83</xdr:row>
      <xdr:rowOff>141151</xdr:rowOff>
    </xdr:to>
    <xdr:sp macro="" textlink="">
      <xdr:nvSpPr>
        <xdr:cNvPr id="300" name="フローチャート: 判断 299">
          <a:extLst>
            <a:ext uri="{FF2B5EF4-FFF2-40B4-BE49-F238E27FC236}">
              <a16:creationId xmlns:a16="http://schemas.microsoft.com/office/drawing/2014/main" id="{B42A1C05-7281-439F-B885-100183E4A3C9}"/>
            </a:ext>
          </a:extLst>
        </xdr:cNvPr>
        <xdr:cNvSpPr/>
      </xdr:nvSpPr>
      <xdr:spPr>
        <a:xfrm>
          <a:off x="10795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CFB2762-CAEF-423F-8CF0-9471FCE5165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DD684C4-F87F-45C6-9091-1369710D285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FD13D4C-63A8-41B7-8F3F-E84778C1118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3D12448-B606-4CCA-92CD-023A235EBA4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7A919C98-B4AE-4F6A-9461-9116D856F5B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72208</xdr:rowOff>
    </xdr:from>
    <xdr:to>
      <xdr:col>24</xdr:col>
      <xdr:colOff>114300</xdr:colOff>
      <xdr:row>84</xdr:row>
      <xdr:rowOff>2358</xdr:rowOff>
    </xdr:to>
    <xdr:sp macro="" textlink="">
      <xdr:nvSpPr>
        <xdr:cNvPr id="306" name="楕円 305">
          <a:extLst>
            <a:ext uri="{FF2B5EF4-FFF2-40B4-BE49-F238E27FC236}">
              <a16:creationId xmlns:a16="http://schemas.microsoft.com/office/drawing/2014/main" id="{F180DFAC-E30B-4050-8EF0-7D58BCA71774}"/>
            </a:ext>
          </a:extLst>
        </xdr:cNvPr>
        <xdr:cNvSpPr/>
      </xdr:nvSpPr>
      <xdr:spPr>
        <a:xfrm>
          <a:off x="4584700" y="143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50635</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F7688221-4C2E-4ED5-B1B6-C50CCD99EAC1}"/>
            </a:ext>
          </a:extLst>
        </xdr:cNvPr>
        <xdr:cNvSpPr txBox="1"/>
      </xdr:nvSpPr>
      <xdr:spPr>
        <a:xfrm>
          <a:off x="4673600"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42818</xdr:rowOff>
    </xdr:from>
    <xdr:to>
      <xdr:col>20</xdr:col>
      <xdr:colOff>38100</xdr:colOff>
      <xdr:row>83</xdr:row>
      <xdr:rowOff>144418</xdr:rowOff>
    </xdr:to>
    <xdr:sp macro="" textlink="">
      <xdr:nvSpPr>
        <xdr:cNvPr id="308" name="楕円 307">
          <a:extLst>
            <a:ext uri="{FF2B5EF4-FFF2-40B4-BE49-F238E27FC236}">
              <a16:creationId xmlns:a16="http://schemas.microsoft.com/office/drawing/2014/main" id="{6B3E3008-F12E-4D05-9713-938F6BA269F1}"/>
            </a:ext>
          </a:extLst>
        </xdr:cNvPr>
        <xdr:cNvSpPr/>
      </xdr:nvSpPr>
      <xdr:spPr>
        <a:xfrm>
          <a:off x="37465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93618</xdr:rowOff>
    </xdr:from>
    <xdr:to>
      <xdr:col>24</xdr:col>
      <xdr:colOff>63500</xdr:colOff>
      <xdr:row>83</xdr:row>
      <xdr:rowOff>123008</xdr:rowOff>
    </xdr:to>
    <xdr:cxnSp macro="">
      <xdr:nvCxnSpPr>
        <xdr:cNvPr id="309" name="直線コネクタ 308">
          <a:extLst>
            <a:ext uri="{FF2B5EF4-FFF2-40B4-BE49-F238E27FC236}">
              <a16:creationId xmlns:a16="http://schemas.microsoft.com/office/drawing/2014/main" id="{A729CE9A-46A3-4AF5-AEA8-6FD2502CEB92}"/>
            </a:ext>
          </a:extLst>
        </xdr:cNvPr>
        <xdr:cNvCxnSpPr/>
      </xdr:nvCxnSpPr>
      <xdr:spPr>
        <a:xfrm>
          <a:off x="3797300" y="14323968"/>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119562</xdr:rowOff>
    </xdr:from>
    <xdr:to>
      <xdr:col>15</xdr:col>
      <xdr:colOff>101600</xdr:colOff>
      <xdr:row>84</xdr:row>
      <xdr:rowOff>49712</xdr:rowOff>
    </xdr:to>
    <xdr:sp macro="" textlink="">
      <xdr:nvSpPr>
        <xdr:cNvPr id="310" name="楕円 309">
          <a:extLst>
            <a:ext uri="{FF2B5EF4-FFF2-40B4-BE49-F238E27FC236}">
              <a16:creationId xmlns:a16="http://schemas.microsoft.com/office/drawing/2014/main" id="{0E1AA6FF-E5FA-4026-BC84-1EC638FB8E0F}"/>
            </a:ext>
          </a:extLst>
        </xdr:cNvPr>
        <xdr:cNvSpPr/>
      </xdr:nvSpPr>
      <xdr:spPr>
        <a:xfrm>
          <a:off x="2857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93618</xdr:rowOff>
    </xdr:from>
    <xdr:to>
      <xdr:col>19</xdr:col>
      <xdr:colOff>177800</xdr:colOff>
      <xdr:row>83</xdr:row>
      <xdr:rowOff>170362</xdr:rowOff>
    </xdr:to>
    <xdr:cxnSp macro="">
      <xdr:nvCxnSpPr>
        <xdr:cNvPr id="311" name="直線コネクタ 310">
          <a:extLst>
            <a:ext uri="{FF2B5EF4-FFF2-40B4-BE49-F238E27FC236}">
              <a16:creationId xmlns:a16="http://schemas.microsoft.com/office/drawing/2014/main" id="{6EC0AA97-546C-4BB9-BDE8-8068020B171E}"/>
            </a:ext>
          </a:extLst>
        </xdr:cNvPr>
        <xdr:cNvCxnSpPr/>
      </xdr:nvCxnSpPr>
      <xdr:spPr>
        <a:xfrm flipV="1">
          <a:off x="2908300" y="14323968"/>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68943</xdr:rowOff>
    </xdr:from>
    <xdr:to>
      <xdr:col>10</xdr:col>
      <xdr:colOff>165100</xdr:colOff>
      <xdr:row>83</xdr:row>
      <xdr:rowOff>170543</xdr:rowOff>
    </xdr:to>
    <xdr:sp macro="" textlink="">
      <xdr:nvSpPr>
        <xdr:cNvPr id="312" name="楕円 311">
          <a:extLst>
            <a:ext uri="{FF2B5EF4-FFF2-40B4-BE49-F238E27FC236}">
              <a16:creationId xmlns:a16="http://schemas.microsoft.com/office/drawing/2014/main" id="{B46508DA-EA59-4C69-B4E9-9B90370938DC}"/>
            </a:ext>
          </a:extLst>
        </xdr:cNvPr>
        <xdr:cNvSpPr/>
      </xdr:nvSpPr>
      <xdr:spPr>
        <a:xfrm>
          <a:off x="19685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119743</xdr:rowOff>
    </xdr:from>
    <xdr:to>
      <xdr:col>15</xdr:col>
      <xdr:colOff>50800</xdr:colOff>
      <xdr:row>83</xdr:row>
      <xdr:rowOff>170362</xdr:rowOff>
    </xdr:to>
    <xdr:cxnSp macro="">
      <xdr:nvCxnSpPr>
        <xdr:cNvPr id="313" name="直線コネクタ 312">
          <a:extLst>
            <a:ext uri="{FF2B5EF4-FFF2-40B4-BE49-F238E27FC236}">
              <a16:creationId xmlns:a16="http://schemas.microsoft.com/office/drawing/2014/main" id="{7B24B9FC-91BD-4B9C-8FB4-18C31D4F8422}"/>
            </a:ext>
          </a:extLst>
        </xdr:cNvPr>
        <xdr:cNvCxnSpPr/>
      </xdr:nvCxnSpPr>
      <xdr:spPr>
        <a:xfrm>
          <a:off x="2019300" y="1435009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150586</xdr:rowOff>
    </xdr:from>
    <xdr:to>
      <xdr:col>6</xdr:col>
      <xdr:colOff>38100</xdr:colOff>
      <xdr:row>83</xdr:row>
      <xdr:rowOff>80736</xdr:rowOff>
    </xdr:to>
    <xdr:sp macro="" textlink="">
      <xdr:nvSpPr>
        <xdr:cNvPr id="314" name="楕円 313">
          <a:extLst>
            <a:ext uri="{FF2B5EF4-FFF2-40B4-BE49-F238E27FC236}">
              <a16:creationId xmlns:a16="http://schemas.microsoft.com/office/drawing/2014/main" id="{7B241BEE-A355-49A1-AF74-974FA97F9092}"/>
            </a:ext>
          </a:extLst>
        </xdr:cNvPr>
        <xdr:cNvSpPr/>
      </xdr:nvSpPr>
      <xdr:spPr>
        <a:xfrm>
          <a:off x="1079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29936</xdr:rowOff>
    </xdr:from>
    <xdr:to>
      <xdr:col>10</xdr:col>
      <xdr:colOff>114300</xdr:colOff>
      <xdr:row>83</xdr:row>
      <xdr:rowOff>119743</xdr:rowOff>
    </xdr:to>
    <xdr:cxnSp macro="">
      <xdr:nvCxnSpPr>
        <xdr:cNvPr id="315" name="直線コネクタ 314">
          <a:extLst>
            <a:ext uri="{FF2B5EF4-FFF2-40B4-BE49-F238E27FC236}">
              <a16:creationId xmlns:a16="http://schemas.microsoft.com/office/drawing/2014/main" id="{6F4C377F-B4CC-40B5-97D5-964D4A87272B}"/>
            </a:ext>
          </a:extLst>
        </xdr:cNvPr>
        <xdr:cNvCxnSpPr/>
      </xdr:nvCxnSpPr>
      <xdr:spPr>
        <a:xfrm>
          <a:off x="1130300" y="14260286"/>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128288</xdr:rowOff>
    </xdr:from>
    <xdr:ext cx="405111" cy="259045"/>
    <xdr:sp macro="" textlink="">
      <xdr:nvSpPr>
        <xdr:cNvPr id="316" name="n_1aveValue【公営住宅】&#10;有形固定資産減価償却率">
          <a:extLst>
            <a:ext uri="{FF2B5EF4-FFF2-40B4-BE49-F238E27FC236}">
              <a16:creationId xmlns:a16="http://schemas.microsoft.com/office/drawing/2014/main" id="{E780E7A1-73FD-4079-A103-08179924CB82}"/>
            </a:ext>
          </a:extLst>
        </xdr:cNvPr>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317" name="n_2aveValue【公営住宅】&#10;有形固定資産減価償却率">
          <a:extLst>
            <a:ext uri="{FF2B5EF4-FFF2-40B4-BE49-F238E27FC236}">
              <a16:creationId xmlns:a16="http://schemas.microsoft.com/office/drawing/2014/main" id="{649C31BD-05D4-40FE-B663-8ABA690AB6A2}"/>
            </a:ext>
          </a:extLst>
        </xdr:cNvPr>
        <xdr:cNvSpPr txBox="1"/>
      </xdr:nvSpPr>
      <xdr:spPr>
        <a:xfrm>
          <a:off x="2705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2557</xdr:rowOff>
    </xdr:from>
    <xdr:ext cx="405111" cy="259045"/>
    <xdr:sp macro="" textlink="">
      <xdr:nvSpPr>
        <xdr:cNvPr id="318" name="n_3aveValue【公営住宅】&#10;有形固定資産減価償却率">
          <a:extLst>
            <a:ext uri="{FF2B5EF4-FFF2-40B4-BE49-F238E27FC236}">
              <a16:creationId xmlns:a16="http://schemas.microsoft.com/office/drawing/2014/main" id="{895CF085-690E-40AD-98C5-5C02AE564959}"/>
            </a:ext>
          </a:extLst>
        </xdr:cNvPr>
        <xdr:cNvSpPr txBox="1"/>
      </xdr:nvSpPr>
      <xdr:spPr>
        <a:xfrm>
          <a:off x="1816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132278</xdr:rowOff>
    </xdr:from>
    <xdr:ext cx="405111" cy="259045"/>
    <xdr:sp macro="" textlink="">
      <xdr:nvSpPr>
        <xdr:cNvPr id="319" name="n_4aveValue【公営住宅】&#10;有形固定資産減価償却率">
          <a:extLst>
            <a:ext uri="{FF2B5EF4-FFF2-40B4-BE49-F238E27FC236}">
              <a16:creationId xmlns:a16="http://schemas.microsoft.com/office/drawing/2014/main" id="{A3FE9CC5-2B46-49D5-9648-30296E619155}"/>
            </a:ext>
          </a:extLst>
        </xdr:cNvPr>
        <xdr:cNvSpPr txBox="1"/>
      </xdr:nvSpPr>
      <xdr:spPr>
        <a:xfrm>
          <a:off x="9277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135545</xdr:rowOff>
    </xdr:from>
    <xdr:ext cx="405111" cy="259045"/>
    <xdr:sp macro="" textlink="">
      <xdr:nvSpPr>
        <xdr:cNvPr id="320" name="n_1mainValue【公営住宅】&#10;有形固定資産減価償却率">
          <a:extLst>
            <a:ext uri="{FF2B5EF4-FFF2-40B4-BE49-F238E27FC236}">
              <a16:creationId xmlns:a16="http://schemas.microsoft.com/office/drawing/2014/main" id="{9C2F2DF4-027E-433C-9492-ACEB2A4D7DBF}"/>
            </a:ext>
          </a:extLst>
        </xdr:cNvPr>
        <xdr:cNvSpPr txBox="1"/>
      </xdr:nvSpPr>
      <xdr:spPr>
        <a:xfrm>
          <a:off x="35820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40839</xdr:rowOff>
    </xdr:from>
    <xdr:ext cx="405111" cy="259045"/>
    <xdr:sp macro="" textlink="">
      <xdr:nvSpPr>
        <xdr:cNvPr id="321" name="n_2mainValue【公営住宅】&#10;有形固定資産減価償却率">
          <a:extLst>
            <a:ext uri="{FF2B5EF4-FFF2-40B4-BE49-F238E27FC236}">
              <a16:creationId xmlns:a16="http://schemas.microsoft.com/office/drawing/2014/main" id="{3CE07091-4F19-4AC9-8C1A-717CEA135FD0}"/>
            </a:ext>
          </a:extLst>
        </xdr:cNvPr>
        <xdr:cNvSpPr txBox="1"/>
      </xdr:nvSpPr>
      <xdr:spPr>
        <a:xfrm>
          <a:off x="27057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161670</xdr:rowOff>
    </xdr:from>
    <xdr:ext cx="405111" cy="259045"/>
    <xdr:sp macro="" textlink="">
      <xdr:nvSpPr>
        <xdr:cNvPr id="322" name="n_3mainValue【公営住宅】&#10;有形固定資産減価償却率">
          <a:extLst>
            <a:ext uri="{FF2B5EF4-FFF2-40B4-BE49-F238E27FC236}">
              <a16:creationId xmlns:a16="http://schemas.microsoft.com/office/drawing/2014/main" id="{4734A5DC-3CF7-4BED-8DE5-5857465DC732}"/>
            </a:ext>
          </a:extLst>
        </xdr:cNvPr>
        <xdr:cNvSpPr txBox="1"/>
      </xdr:nvSpPr>
      <xdr:spPr>
        <a:xfrm>
          <a:off x="18167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97263</xdr:rowOff>
    </xdr:from>
    <xdr:ext cx="405111" cy="259045"/>
    <xdr:sp macro="" textlink="">
      <xdr:nvSpPr>
        <xdr:cNvPr id="323" name="n_4mainValue【公営住宅】&#10;有形固定資産減価償却率">
          <a:extLst>
            <a:ext uri="{FF2B5EF4-FFF2-40B4-BE49-F238E27FC236}">
              <a16:creationId xmlns:a16="http://schemas.microsoft.com/office/drawing/2014/main" id="{D96DEB48-2658-40B6-8BB9-F0417B49D449}"/>
            </a:ext>
          </a:extLst>
        </xdr:cNvPr>
        <xdr:cNvSpPr txBox="1"/>
      </xdr:nvSpPr>
      <xdr:spPr>
        <a:xfrm>
          <a:off x="927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30C1C2C6-5F07-4522-B35E-C6A96B9ADF5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277222A-7E28-448F-99E0-C992F435F53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BE9486BE-D239-4C21-BD4F-6D2EA79F801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F5487C58-75DB-41A8-AF75-35A376960DB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6388E343-F20A-4FCC-B091-D81BFFF945D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2307A515-F582-4A76-B483-B1FFA547E40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49F1A3FB-68DB-4946-AA28-961054ACE42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345443AC-506C-477D-914A-C6B4C352D2B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7C501D7E-3323-40F9-A90A-3F1527A6346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26504D3-EA60-400A-9A82-1FF60D459BD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F8012792-E3A1-405B-8D99-CB0FBBB4115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FB855F60-8CF2-4B19-994B-033C3049F5E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661F116E-328D-4E58-B7F9-E606AFFCE5F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2024AA2E-E9D9-4162-BAB4-E05F0A95908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E4B42B3-D5DA-4563-93F9-814251276A8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6118A89E-2E34-43CF-8D09-A10D4CE3FA7C}"/>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53F1218E-FB56-42C3-AFAD-9A3FFEC2468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EB4C4E69-A8F4-445C-86F9-D30664A0DF3A}"/>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8223B753-3E10-4BD3-B5CD-094763FC9D8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B835E520-C092-4335-92F2-68841F07D2EC}"/>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ABE7DD12-5AA2-43FB-B16E-14666C66BA2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9E524C25-4FEC-4924-B370-20780BB8426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7E3F771B-7863-4535-B397-F84F13BAA3D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a:extLst>
            <a:ext uri="{FF2B5EF4-FFF2-40B4-BE49-F238E27FC236}">
              <a16:creationId xmlns:a16="http://schemas.microsoft.com/office/drawing/2014/main" id="{28D33E4D-E991-46EF-90A7-15D8C780AC5A}"/>
            </a:ext>
          </a:extLst>
        </xdr:cNvPr>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a:extLst>
            <a:ext uri="{FF2B5EF4-FFF2-40B4-BE49-F238E27FC236}">
              <a16:creationId xmlns:a16="http://schemas.microsoft.com/office/drawing/2014/main" id="{15DED00F-DB13-4EFF-B3C2-00684635692C}"/>
            </a:ext>
          </a:extLst>
        </xdr:cNvPr>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a:extLst>
            <a:ext uri="{FF2B5EF4-FFF2-40B4-BE49-F238E27FC236}">
              <a16:creationId xmlns:a16="http://schemas.microsoft.com/office/drawing/2014/main" id="{83463796-053F-4F4E-AC66-EBE059B798C2}"/>
            </a:ext>
          </a:extLst>
        </xdr:cNvPr>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a:extLst>
            <a:ext uri="{FF2B5EF4-FFF2-40B4-BE49-F238E27FC236}">
              <a16:creationId xmlns:a16="http://schemas.microsoft.com/office/drawing/2014/main" id="{E5566D46-4F48-451A-9C8D-620F1391D5B9}"/>
            </a:ext>
          </a:extLst>
        </xdr:cNvPr>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a:extLst>
            <a:ext uri="{FF2B5EF4-FFF2-40B4-BE49-F238E27FC236}">
              <a16:creationId xmlns:a16="http://schemas.microsoft.com/office/drawing/2014/main" id="{9E9C8529-176D-4EB5-B775-7A9A63A37296}"/>
            </a:ext>
          </a:extLst>
        </xdr:cNvPr>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1085</xdr:rowOff>
    </xdr:from>
    <xdr:ext cx="469744" cy="259045"/>
    <xdr:sp macro="" textlink="">
      <xdr:nvSpPr>
        <xdr:cNvPr id="352" name="【公営住宅】&#10;一人当たり面積平均値テキスト">
          <a:extLst>
            <a:ext uri="{FF2B5EF4-FFF2-40B4-BE49-F238E27FC236}">
              <a16:creationId xmlns:a16="http://schemas.microsoft.com/office/drawing/2014/main" id="{C1E717D1-29B1-477E-A1AE-D108D79B01FF}"/>
            </a:ext>
          </a:extLst>
        </xdr:cNvPr>
        <xdr:cNvSpPr txBox="1"/>
      </xdr:nvSpPr>
      <xdr:spPr>
        <a:xfrm>
          <a:off x="10515600" y="14574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a:extLst>
            <a:ext uri="{FF2B5EF4-FFF2-40B4-BE49-F238E27FC236}">
              <a16:creationId xmlns:a16="http://schemas.microsoft.com/office/drawing/2014/main" id="{1C1945C5-E812-4C67-B25F-09EB2C61D4EF}"/>
            </a:ext>
          </a:extLst>
        </xdr:cNvPr>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85141</xdr:rowOff>
    </xdr:from>
    <xdr:to>
      <xdr:col>50</xdr:col>
      <xdr:colOff>165100</xdr:colOff>
      <xdr:row>86</xdr:row>
      <xdr:rowOff>15291</xdr:rowOff>
    </xdr:to>
    <xdr:sp macro="" textlink="">
      <xdr:nvSpPr>
        <xdr:cNvPr id="354" name="フローチャート: 判断 353">
          <a:extLst>
            <a:ext uri="{FF2B5EF4-FFF2-40B4-BE49-F238E27FC236}">
              <a16:creationId xmlns:a16="http://schemas.microsoft.com/office/drawing/2014/main" id="{527610BB-BC13-4F43-ABCE-D1B2E8CF18D3}"/>
            </a:ext>
          </a:extLst>
        </xdr:cNvPr>
        <xdr:cNvSpPr/>
      </xdr:nvSpPr>
      <xdr:spPr>
        <a:xfrm>
          <a:off x="9588500" y="146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98171</xdr:rowOff>
    </xdr:from>
    <xdr:to>
      <xdr:col>46</xdr:col>
      <xdr:colOff>38100</xdr:colOff>
      <xdr:row>86</xdr:row>
      <xdr:rowOff>28321</xdr:rowOff>
    </xdr:to>
    <xdr:sp macro="" textlink="">
      <xdr:nvSpPr>
        <xdr:cNvPr id="355" name="フローチャート: 判断 354">
          <a:extLst>
            <a:ext uri="{FF2B5EF4-FFF2-40B4-BE49-F238E27FC236}">
              <a16:creationId xmlns:a16="http://schemas.microsoft.com/office/drawing/2014/main" id="{32E7DCB3-60F4-450E-A962-25A1047B05F6}"/>
            </a:ext>
          </a:extLst>
        </xdr:cNvPr>
        <xdr:cNvSpPr/>
      </xdr:nvSpPr>
      <xdr:spPr>
        <a:xfrm>
          <a:off x="8699500" y="14671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103124</xdr:rowOff>
    </xdr:from>
    <xdr:to>
      <xdr:col>41</xdr:col>
      <xdr:colOff>101600</xdr:colOff>
      <xdr:row>86</xdr:row>
      <xdr:rowOff>33274</xdr:rowOff>
    </xdr:to>
    <xdr:sp macro="" textlink="">
      <xdr:nvSpPr>
        <xdr:cNvPr id="356" name="フローチャート: 判断 355">
          <a:extLst>
            <a:ext uri="{FF2B5EF4-FFF2-40B4-BE49-F238E27FC236}">
              <a16:creationId xmlns:a16="http://schemas.microsoft.com/office/drawing/2014/main" id="{64C550D9-0B84-4B97-BADD-F8E657A58847}"/>
            </a:ext>
          </a:extLst>
        </xdr:cNvPr>
        <xdr:cNvSpPr/>
      </xdr:nvSpPr>
      <xdr:spPr>
        <a:xfrm>
          <a:off x="7810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103352</xdr:rowOff>
    </xdr:from>
    <xdr:to>
      <xdr:col>36</xdr:col>
      <xdr:colOff>165100</xdr:colOff>
      <xdr:row>86</xdr:row>
      <xdr:rowOff>33502</xdr:rowOff>
    </xdr:to>
    <xdr:sp macro="" textlink="">
      <xdr:nvSpPr>
        <xdr:cNvPr id="357" name="フローチャート: 判断 356">
          <a:extLst>
            <a:ext uri="{FF2B5EF4-FFF2-40B4-BE49-F238E27FC236}">
              <a16:creationId xmlns:a16="http://schemas.microsoft.com/office/drawing/2014/main" id="{06073F5B-0BDA-459E-AE0D-20F01ED92DC7}"/>
            </a:ext>
          </a:extLst>
        </xdr:cNvPr>
        <xdr:cNvSpPr/>
      </xdr:nvSpPr>
      <xdr:spPr>
        <a:xfrm>
          <a:off x="6921500" y="1467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04B3134-0486-4F34-940A-D3D820B0FAA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2EC66AE-BF90-4739-A624-AEA8E40A6AE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5B876BE-FE53-4B8C-AD3D-587616D8FD9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5F0EB1EF-A853-4917-A522-372E5791583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6987B4B5-81E3-4523-9CFA-955F2870432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51688</xdr:rowOff>
    </xdr:from>
    <xdr:to>
      <xdr:col>55</xdr:col>
      <xdr:colOff>50800</xdr:colOff>
      <xdr:row>84</xdr:row>
      <xdr:rowOff>153288</xdr:rowOff>
    </xdr:to>
    <xdr:sp macro="" textlink="">
      <xdr:nvSpPr>
        <xdr:cNvPr id="363" name="楕円 362">
          <a:extLst>
            <a:ext uri="{FF2B5EF4-FFF2-40B4-BE49-F238E27FC236}">
              <a16:creationId xmlns:a16="http://schemas.microsoft.com/office/drawing/2014/main" id="{D3118A03-E39F-4EA6-9CE1-EA8571B78836}"/>
            </a:ext>
          </a:extLst>
        </xdr:cNvPr>
        <xdr:cNvSpPr/>
      </xdr:nvSpPr>
      <xdr:spPr>
        <a:xfrm>
          <a:off x="10426700" y="1445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74565</xdr:rowOff>
    </xdr:from>
    <xdr:ext cx="469744" cy="259045"/>
    <xdr:sp macro="" textlink="">
      <xdr:nvSpPr>
        <xdr:cNvPr id="364" name="【公営住宅】&#10;一人当たり面積該当値テキスト">
          <a:extLst>
            <a:ext uri="{FF2B5EF4-FFF2-40B4-BE49-F238E27FC236}">
              <a16:creationId xmlns:a16="http://schemas.microsoft.com/office/drawing/2014/main" id="{22BB516B-69C6-4DDD-92E3-9CE7F0016C89}"/>
            </a:ext>
          </a:extLst>
        </xdr:cNvPr>
        <xdr:cNvSpPr txBox="1"/>
      </xdr:nvSpPr>
      <xdr:spPr>
        <a:xfrm>
          <a:off x="10515600" y="1430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56566</xdr:rowOff>
    </xdr:from>
    <xdr:to>
      <xdr:col>50</xdr:col>
      <xdr:colOff>165100</xdr:colOff>
      <xdr:row>84</xdr:row>
      <xdr:rowOff>158166</xdr:rowOff>
    </xdr:to>
    <xdr:sp macro="" textlink="">
      <xdr:nvSpPr>
        <xdr:cNvPr id="365" name="楕円 364">
          <a:extLst>
            <a:ext uri="{FF2B5EF4-FFF2-40B4-BE49-F238E27FC236}">
              <a16:creationId xmlns:a16="http://schemas.microsoft.com/office/drawing/2014/main" id="{80583A83-B505-48A1-94FE-9E35E492867E}"/>
            </a:ext>
          </a:extLst>
        </xdr:cNvPr>
        <xdr:cNvSpPr/>
      </xdr:nvSpPr>
      <xdr:spPr>
        <a:xfrm>
          <a:off x="9588500" y="1445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102488</xdr:rowOff>
    </xdr:from>
    <xdr:to>
      <xdr:col>55</xdr:col>
      <xdr:colOff>0</xdr:colOff>
      <xdr:row>84</xdr:row>
      <xdr:rowOff>107366</xdr:rowOff>
    </xdr:to>
    <xdr:cxnSp macro="">
      <xdr:nvCxnSpPr>
        <xdr:cNvPr id="366" name="直線コネクタ 365">
          <a:extLst>
            <a:ext uri="{FF2B5EF4-FFF2-40B4-BE49-F238E27FC236}">
              <a16:creationId xmlns:a16="http://schemas.microsoft.com/office/drawing/2014/main" id="{E78ED945-A672-4A7B-A38A-F77BD5E86284}"/>
            </a:ext>
          </a:extLst>
        </xdr:cNvPr>
        <xdr:cNvCxnSpPr/>
      </xdr:nvCxnSpPr>
      <xdr:spPr>
        <a:xfrm flipV="1">
          <a:off x="9639300" y="14504288"/>
          <a:ext cx="8382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74321</xdr:rowOff>
    </xdr:from>
    <xdr:to>
      <xdr:col>46</xdr:col>
      <xdr:colOff>38100</xdr:colOff>
      <xdr:row>85</xdr:row>
      <xdr:rowOff>4471</xdr:rowOff>
    </xdr:to>
    <xdr:sp macro="" textlink="">
      <xdr:nvSpPr>
        <xdr:cNvPr id="367" name="楕円 366">
          <a:extLst>
            <a:ext uri="{FF2B5EF4-FFF2-40B4-BE49-F238E27FC236}">
              <a16:creationId xmlns:a16="http://schemas.microsoft.com/office/drawing/2014/main" id="{1BEE709A-245E-4E2E-9979-7E30DB430676}"/>
            </a:ext>
          </a:extLst>
        </xdr:cNvPr>
        <xdr:cNvSpPr/>
      </xdr:nvSpPr>
      <xdr:spPr>
        <a:xfrm>
          <a:off x="8699500" y="1447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107366</xdr:rowOff>
    </xdr:from>
    <xdr:to>
      <xdr:col>50</xdr:col>
      <xdr:colOff>114300</xdr:colOff>
      <xdr:row>84</xdr:row>
      <xdr:rowOff>125121</xdr:rowOff>
    </xdr:to>
    <xdr:cxnSp macro="">
      <xdr:nvCxnSpPr>
        <xdr:cNvPr id="368" name="直線コネクタ 367">
          <a:extLst>
            <a:ext uri="{FF2B5EF4-FFF2-40B4-BE49-F238E27FC236}">
              <a16:creationId xmlns:a16="http://schemas.microsoft.com/office/drawing/2014/main" id="{AF2FF5FF-405C-47D9-8988-656D912D0C87}"/>
            </a:ext>
          </a:extLst>
        </xdr:cNvPr>
        <xdr:cNvCxnSpPr/>
      </xdr:nvCxnSpPr>
      <xdr:spPr>
        <a:xfrm flipV="1">
          <a:off x="8750300" y="14509166"/>
          <a:ext cx="889000" cy="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79730</xdr:rowOff>
    </xdr:from>
    <xdr:to>
      <xdr:col>41</xdr:col>
      <xdr:colOff>101600</xdr:colOff>
      <xdr:row>85</xdr:row>
      <xdr:rowOff>9880</xdr:rowOff>
    </xdr:to>
    <xdr:sp macro="" textlink="">
      <xdr:nvSpPr>
        <xdr:cNvPr id="369" name="楕円 368">
          <a:extLst>
            <a:ext uri="{FF2B5EF4-FFF2-40B4-BE49-F238E27FC236}">
              <a16:creationId xmlns:a16="http://schemas.microsoft.com/office/drawing/2014/main" id="{98E5EBBF-0377-4C35-83EF-8CD6D2DCF20A}"/>
            </a:ext>
          </a:extLst>
        </xdr:cNvPr>
        <xdr:cNvSpPr/>
      </xdr:nvSpPr>
      <xdr:spPr>
        <a:xfrm>
          <a:off x="7810500" y="144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125121</xdr:rowOff>
    </xdr:from>
    <xdr:to>
      <xdr:col>45</xdr:col>
      <xdr:colOff>177800</xdr:colOff>
      <xdr:row>84</xdr:row>
      <xdr:rowOff>130530</xdr:rowOff>
    </xdr:to>
    <xdr:cxnSp macro="">
      <xdr:nvCxnSpPr>
        <xdr:cNvPr id="370" name="直線コネクタ 369">
          <a:extLst>
            <a:ext uri="{FF2B5EF4-FFF2-40B4-BE49-F238E27FC236}">
              <a16:creationId xmlns:a16="http://schemas.microsoft.com/office/drawing/2014/main" id="{0D6F7492-69A2-4EE0-85D9-30C0D2FF537B}"/>
            </a:ext>
          </a:extLst>
        </xdr:cNvPr>
        <xdr:cNvCxnSpPr/>
      </xdr:nvCxnSpPr>
      <xdr:spPr>
        <a:xfrm flipV="1">
          <a:off x="7861300" y="14526921"/>
          <a:ext cx="8890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87655</xdr:rowOff>
    </xdr:from>
    <xdr:to>
      <xdr:col>36</xdr:col>
      <xdr:colOff>165100</xdr:colOff>
      <xdr:row>85</xdr:row>
      <xdr:rowOff>17805</xdr:rowOff>
    </xdr:to>
    <xdr:sp macro="" textlink="">
      <xdr:nvSpPr>
        <xdr:cNvPr id="371" name="楕円 370">
          <a:extLst>
            <a:ext uri="{FF2B5EF4-FFF2-40B4-BE49-F238E27FC236}">
              <a16:creationId xmlns:a16="http://schemas.microsoft.com/office/drawing/2014/main" id="{54765E01-EF84-4153-B7E1-5EC198EE4CB1}"/>
            </a:ext>
          </a:extLst>
        </xdr:cNvPr>
        <xdr:cNvSpPr/>
      </xdr:nvSpPr>
      <xdr:spPr>
        <a:xfrm>
          <a:off x="6921500" y="1448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130530</xdr:rowOff>
    </xdr:from>
    <xdr:to>
      <xdr:col>41</xdr:col>
      <xdr:colOff>50800</xdr:colOff>
      <xdr:row>84</xdr:row>
      <xdr:rowOff>138455</xdr:rowOff>
    </xdr:to>
    <xdr:cxnSp macro="">
      <xdr:nvCxnSpPr>
        <xdr:cNvPr id="372" name="直線コネクタ 371">
          <a:extLst>
            <a:ext uri="{FF2B5EF4-FFF2-40B4-BE49-F238E27FC236}">
              <a16:creationId xmlns:a16="http://schemas.microsoft.com/office/drawing/2014/main" id="{1970F441-D3D9-4339-B699-0B438B9C0EC8}"/>
            </a:ext>
          </a:extLst>
        </xdr:cNvPr>
        <xdr:cNvCxnSpPr/>
      </xdr:nvCxnSpPr>
      <xdr:spPr>
        <a:xfrm flipV="1">
          <a:off x="6972300" y="14532330"/>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6418</xdr:rowOff>
    </xdr:from>
    <xdr:ext cx="469744" cy="259045"/>
    <xdr:sp macro="" textlink="">
      <xdr:nvSpPr>
        <xdr:cNvPr id="373" name="n_1aveValue【公営住宅】&#10;一人当たり面積">
          <a:extLst>
            <a:ext uri="{FF2B5EF4-FFF2-40B4-BE49-F238E27FC236}">
              <a16:creationId xmlns:a16="http://schemas.microsoft.com/office/drawing/2014/main" id="{BF442F66-052C-4123-9820-35C56D66D6D9}"/>
            </a:ext>
          </a:extLst>
        </xdr:cNvPr>
        <xdr:cNvSpPr txBox="1"/>
      </xdr:nvSpPr>
      <xdr:spPr>
        <a:xfrm>
          <a:off x="9391727" y="1475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19448</xdr:rowOff>
    </xdr:from>
    <xdr:ext cx="469744" cy="259045"/>
    <xdr:sp macro="" textlink="">
      <xdr:nvSpPr>
        <xdr:cNvPr id="374" name="n_2aveValue【公営住宅】&#10;一人当たり面積">
          <a:extLst>
            <a:ext uri="{FF2B5EF4-FFF2-40B4-BE49-F238E27FC236}">
              <a16:creationId xmlns:a16="http://schemas.microsoft.com/office/drawing/2014/main" id="{DCA2E347-C321-40F1-BEB3-FB32671F06E0}"/>
            </a:ext>
          </a:extLst>
        </xdr:cNvPr>
        <xdr:cNvSpPr txBox="1"/>
      </xdr:nvSpPr>
      <xdr:spPr>
        <a:xfrm>
          <a:off x="8515427" y="1476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24401</xdr:rowOff>
    </xdr:from>
    <xdr:ext cx="469744" cy="259045"/>
    <xdr:sp macro="" textlink="">
      <xdr:nvSpPr>
        <xdr:cNvPr id="375" name="n_3aveValue【公営住宅】&#10;一人当たり面積">
          <a:extLst>
            <a:ext uri="{FF2B5EF4-FFF2-40B4-BE49-F238E27FC236}">
              <a16:creationId xmlns:a16="http://schemas.microsoft.com/office/drawing/2014/main" id="{4D6F8B03-1CFF-47F4-BA4E-ED8D39B454A0}"/>
            </a:ext>
          </a:extLst>
        </xdr:cNvPr>
        <xdr:cNvSpPr txBox="1"/>
      </xdr:nvSpPr>
      <xdr:spPr>
        <a:xfrm>
          <a:off x="7626427" y="1476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24629</xdr:rowOff>
    </xdr:from>
    <xdr:ext cx="469744" cy="259045"/>
    <xdr:sp macro="" textlink="">
      <xdr:nvSpPr>
        <xdr:cNvPr id="376" name="n_4aveValue【公営住宅】&#10;一人当たり面積">
          <a:extLst>
            <a:ext uri="{FF2B5EF4-FFF2-40B4-BE49-F238E27FC236}">
              <a16:creationId xmlns:a16="http://schemas.microsoft.com/office/drawing/2014/main" id="{E952EC1D-CAA2-45BD-A44E-52AEC957B021}"/>
            </a:ext>
          </a:extLst>
        </xdr:cNvPr>
        <xdr:cNvSpPr txBox="1"/>
      </xdr:nvSpPr>
      <xdr:spPr>
        <a:xfrm>
          <a:off x="6737427" y="1476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3243</xdr:rowOff>
    </xdr:from>
    <xdr:ext cx="469744" cy="259045"/>
    <xdr:sp macro="" textlink="">
      <xdr:nvSpPr>
        <xdr:cNvPr id="377" name="n_1mainValue【公営住宅】&#10;一人当たり面積">
          <a:extLst>
            <a:ext uri="{FF2B5EF4-FFF2-40B4-BE49-F238E27FC236}">
              <a16:creationId xmlns:a16="http://schemas.microsoft.com/office/drawing/2014/main" id="{46F86F80-F83F-496D-A1CA-8F463A0CD73C}"/>
            </a:ext>
          </a:extLst>
        </xdr:cNvPr>
        <xdr:cNvSpPr txBox="1"/>
      </xdr:nvSpPr>
      <xdr:spPr>
        <a:xfrm>
          <a:off x="9391727" y="1423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20998</xdr:rowOff>
    </xdr:from>
    <xdr:ext cx="469744" cy="259045"/>
    <xdr:sp macro="" textlink="">
      <xdr:nvSpPr>
        <xdr:cNvPr id="378" name="n_2mainValue【公営住宅】&#10;一人当たり面積">
          <a:extLst>
            <a:ext uri="{FF2B5EF4-FFF2-40B4-BE49-F238E27FC236}">
              <a16:creationId xmlns:a16="http://schemas.microsoft.com/office/drawing/2014/main" id="{A1187984-999F-489A-B4B3-7485FA0D6096}"/>
            </a:ext>
          </a:extLst>
        </xdr:cNvPr>
        <xdr:cNvSpPr txBox="1"/>
      </xdr:nvSpPr>
      <xdr:spPr>
        <a:xfrm>
          <a:off x="8515427" y="1425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26407</xdr:rowOff>
    </xdr:from>
    <xdr:ext cx="469744" cy="259045"/>
    <xdr:sp macro="" textlink="">
      <xdr:nvSpPr>
        <xdr:cNvPr id="379" name="n_3mainValue【公営住宅】&#10;一人当たり面積">
          <a:extLst>
            <a:ext uri="{FF2B5EF4-FFF2-40B4-BE49-F238E27FC236}">
              <a16:creationId xmlns:a16="http://schemas.microsoft.com/office/drawing/2014/main" id="{11FAEEE5-9F5A-4374-9FBA-CB03E65B595A}"/>
            </a:ext>
          </a:extLst>
        </xdr:cNvPr>
        <xdr:cNvSpPr txBox="1"/>
      </xdr:nvSpPr>
      <xdr:spPr>
        <a:xfrm>
          <a:off x="7626427" y="1425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34332</xdr:rowOff>
    </xdr:from>
    <xdr:ext cx="469744" cy="259045"/>
    <xdr:sp macro="" textlink="">
      <xdr:nvSpPr>
        <xdr:cNvPr id="380" name="n_4mainValue【公営住宅】&#10;一人当たり面積">
          <a:extLst>
            <a:ext uri="{FF2B5EF4-FFF2-40B4-BE49-F238E27FC236}">
              <a16:creationId xmlns:a16="http://schemas.microsoft.com/office/drawing/2014/main" id="{45A0A9B1-7B16-4BCD-9E81-2330B100F68B}"/>
            </a:ext>
          </a:extLst>
        </xdr:cNvPr>
        <xdr:cNvSpPr txBox="1"/>
      </xdr:nvSpPr>
      <xdr:spPr>
        <a:xfrm>
          <a:off x="6737427" y="1426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FF67D938-4EC4-4C21-82B1-9B1D4B39F91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A0E7F946-25BE-400E-93AA-A561A4E5CBF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7C782144-BFDB-4A67-8526-92CBEFE7ECD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7F8B655A-10D8-4912-8559-48DD7333EB7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D1A4487C-2219-49D2-9EA5-F649C79318F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91049DDE-D429-445E-96FE-D42990EB1EF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FBD06792-3ED4-4050-9BED-5B172328B5F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81E56670-DBA8-4061-BC24-821835E7802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9AE9AF6B-E97D-4E26-99CD-AC6F1E7E4B0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2C4112CA-6962-41B8-A2E5-626A7A4CE89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9FDD1E98-4076-4BC7-8CC9-E7F9FFADF87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63EFC063-2C0F-4EED-825D-89C1A535EF6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58C06675-14C5-43CA-AA4B-35A20D1CAE8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8BEF7D7E-EBAA-49F4-96DC-198DCA52B7B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E2E410AA-3800-4C86-8B1F-1F8C3BB90DC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9B828869-4B5A-40E7-9364-19A7FCC87C1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747122A9-A427-4B31-B465-CCE1178FB65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C40C449C-F341-4FAC-9A12-AB5166B7A84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F132C82F-A4E5-4ABA-AA9A-E1590709D92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66E4AFFB-EF10-49A9-85BD-09C7379A839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2732E9FC-CB61-48DC-A16B-E7363F1E337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E584E3B9-B5BB-45D2-82AE-24B3A449354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DC20D945-14B8-4776-97DC-FB677593626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BA284C38-7F43-4828-95DC-5F387E52B42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E90D2D83-67C6-4E6E-9CF7-94AEF126509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3ACA59BC-B214-4D63-9339-BC5EC396227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E5F3B860-6D79-4BB8-BD6D-D28AC0FDBA4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11F95D59-73E1-4578-8651-3D63AAA896F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7A80EF47-5511-4BF5-BDE8-A273AF881CD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24BE2DDA-D365-4B1F-9C06-A51EA387FED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6D1709EF-F414-4C54-BAC6-B1F2E104C44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C0C669BC-F0CA-43B7-9264-72F0A0F2C3A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68541E4F-A11A-4229-986F-3CAB6083895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DD2F2861-532D-4F8F-82C2-27E0332CC11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494EF625-6B07-4BA7-A194-8AF112AE76E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E73740E8-DF0E-4CB5-960A-ED4D7E52FC0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7F26FFD2-217C-49C7-9167-BEDD0AEFE75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80D3891C-2E75-4D64-9418-6CBFE6EF2F2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6B1E9D7B-8E2A-4C0C-9F95-01AA4DD1E9D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139CD490-1917-42CF-8EA5-2BA20B6AFDF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AF84EBD7-44AB-440A-82F2-1A0B1A42E6D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537DA461-0D4A-4902-95B4-5FA9A6DB6A7E}"/>
            </a:ext>
          </a:extLst>
        </xdr:cNvPr>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5EBEBFCB-D5C9-4A1C-8ACC-CE944A14CA41}"/>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3F94A1F6-1E23-40BA-ACD0-58C9843A0FD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2954E43A-9F8B-42C9-954A-A333C4D7CE5C}"/>
            </a:ext>
          </a:extLst>
        </xdr:cNvPr>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426" name="直線コネクタ 425">
          <a:extLst>
            <a:ext uri="{FF2B5EF4-FFF2-40B4-BE49-F238E27FC236}">
              <a16:creationId xmlns:a16="http://schemas.microsoft.com/office/drawing/2014/main" id="{B30B90FF-93E6-4704-8E02-F57AB20AEB57}"/>
            </a:ext>
          </a:extLst>
        </xdr:cNvPr>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28320</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AC601B63-212A-4246-8975-3341696F479E}"/>
            </a:ext>
          </a:extLst>
        </xdr:cNvPr>
        <xdr:cNvSpPr txBox="1"/>
      </xdr:nvSpPr>
      <xdr:spPr>
        <a:xfrm>
          <a:off x="16357600" y="637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428" name="フローチャート: 判断 427">
          <a:extLst>
            <a:ext uri="{FF2B5EF4-FFF2-40B4-BE49-F238E27FC236}">
              <a16:creationId xmlns:a16="http://schemas.microsoft.com/office/drawing/2014/main" id="{E919375A-7E6C-43C8-8911-EB90F5D5312C}"/>
            </a:ext>
          </a:extLst>
        </xdr:cNvPr>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164193</xdr:rowOff>
    </xdr:from>
    <xdr:to>
      <xdr:col>81</xdr:col>
      <xdr:colOff>101600</xdr:colOff>
      <xdr:row>38</xdr:row>
      <xdr:rowOff>94343</xdr:rowOff>
    </xdr:to>
    <xdr:sp macro="" textlink="">
      <xdr:nvSpPr>
        <xdr:cNvPr id="429" name="フローチャート: 判断 428">
          <a:extLst>
            <a:ext uri="{FF2B5EF4-FFF2-40B4-BE49-F238E27FC236}">
              <a16:creationId xmlns:a16="http://schemas.microsoft.com/office/drawing/2014/main" id="{5A68FBC4-3F03-4F09-B438-B3DAB928130C}"/>
            </a:ext>
          </a:extLst>
        </xdr:cNvPr>
        <xdr:cNvSpPr/>
      </xdr:nvSpPr>
      <xdr:spPr>
        <a:xfrm>
          <a:off x="15430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129903</xdr:rowOff>
    </xdr:from>
    <xdr:to>
      <xdr:col>76</xdr:col>
      <xdr:colOff>165100</xdr:colOff>
      <xdr:row>38</xdr:row>
      <xdr:rowOff>60053</xdr:rowOff>
    </xdr:to>
    <xdr:sp macro="" textlink="">
      <xdr:nvSpPr>
        <xdr:cNvPr id="430" name="フローチャート: 判断 429">
          <a:extLst>
            <a:ext uri="{FF2B5EF4-FFF2-40B4-BE49-F238E27FC236}">
              <a16:creationId xmlns:a16="http://schemas.microsoft.com/office/drawing/2014/main" id="{436858E9-0532-4613-B92C-20F15AD824CF}"/>
            </a:ext>
          </a:extLst>
        </xdr:cNvPr>
        <xdr:cNvSpPr/>
      </xdr:nvSpPr>
      <xdr:spPr>
        <a:xfrm>
          <a:off x="14541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431" name="フローチャート: 判断 430">
          <a:extLst>
            <a:ext uri="{FF2B5EF4-FFF2-40B4-BE49-F238E27FC236}">
              <a16:creationId xmlns:a16="http://schemas.microsoft.com/office/drawing/2014/main" id="{9DB1B1C6-712C-482C-9E7A-344194F2A7DF}"/>
            </a:ext>
          </a:extLst>
        </xdr:cNvPr>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118473</xdr:rowOff>
    </xdr:from>
    <xdr:to>
      <xdr:col>67</xdr:col>
      <xdr:colOff>101600</xdr:colOff>
      <xdr:row>38</xdr:row>
      <xdr:rowOff>48623</xdr:rowOff>
    </xdr:to>
    <xdr:sp macro="" textlink="">
      <xdr:nvSpPr>
        <xdr:cNvPr id="432" name="フローチャート: 判断 431">
          <a:extLst>
            <a:ext uri="{FF2B5EF4-FFF2-40B4-BE49-F238E27FC236}">
              <a16:creationId xmlns:a16="http://schemas.microsoft.com/office/drawing/2014/main" id="{BF14DF87-69EB-4AFC-881C-0615D0119127}"/>
            </a:ext>
          </a:extLst>
        </xdr:cNvPr>
        <xdr:cNvSpPr/>
      </xdr:nvSpPr>
      <xdr:spPr>
        <a:xfrm>
          <a:off x="127635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6A26F564-CBB2-4B0F-A3E9-37131FAAFC6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8259B41-19C5-4DEC-BFB5-69AA71A8FED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C9C16564-9DAF-4863-A7EB-862E73FC532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C99BFBE7-B6BA-4B2A-ABFD-53A15A9E313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A0F62BE5-34FF-4EB8-B484-8AF86B23D1B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38" name="楕円 437">
          <a:extLst>
            <a:ext uri="{FF2B5EF4-FFF2-40B4-BE49-F238E27FC236}">
              <a16:creationId xmlns:a16="http://schemas.microsoft.com/office/drawing/2014/main" id="{2DA36C3A-26B6-4B1B-9AA3-66F0569F2478}"/>
            </a:ext>
          </a:extLst>
        </xdr:cNvPr>
        <xdr:cNvSpPr/>
      </xdr:nvSpPr>
      <xdr:spPr>
        <a:xfrm>
          <a:off x="162687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27050</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A3EC994A-3D3A-4C1E-82AA-00EAF0A14210}"/>
            </a:ext>
          </a:extLst>
        </xdr:cNvPr>
        <xdr:cNvSpPr txBox="1"/>
      </xdr:nvSpPr>
      <xdr:spPr>
        <a:xfrm>
          <a:off x="16357600" y="602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7439</xdr:rowOff>
    </xdr:from>
    <xdr:to>
      <xdr:col>81</xdr:col>
      <xdr:colOff>101600</xdr:colOff>
      <xdr:row>36</xdr:row>
      <xdr:rowOff>109039</xdr:rowOff>
    </xdr:to>
    <xdr:sp macro="" textlink="">
      <xdr:nvSpPr>
        <xdr:cNvPr id="440" name="楕円 439">
          <a:extLst>
            <a:ext uri="{FF2B5EF4-FFF2-40B4-BE49-F238E27FC236}">
              <a16:creationId xmlns:a16="http://schemas.microsoft.com/office/drawing/2014/main" id="{B49CB8E3-FE25-400C-B715-C3A80953A51B}"/>
            </a:ext>
          </a:extLst>
        </xdr:cNvPr>
        <xdr:cNvSpPr/>
      </xdr:nvSpPr>
      <xdr:spPr>
        <a:xfrm>
          <a:off x="154305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54973</xdr:rowOff>
    </xdr:from>
    <xdr:to>
      <xdr:col>85</xdr:col>
      <xdr:colOff>127000</xdr:colOff>
      <xdr:row>36</xdr:row>
      <xdr:rowOff>58239</xdr:rowOff>
    </xdr:to>
    <xdr:cxnSp macro="">
      <xdr:nvCxnSpPr>
        <xdr:cNvPr id="441" name="直線コネクタ 440">
          <a:extLst>
            <a:ext uri="{FF2B5EF4-FFF2-40B4-BE49-F238E27FC236}">
              <a16:creationId xmlns:a16="http://schemas.microsoft.com/office/drawing/2014/main" id="{36632D78-551C-4A11-A51A-5D608FC44021}"/>
            </a:ext>
          </a:extLst>
        </xdr:cNvPr>
        <xdr:cNvCxnSpPr/>
      </xdr:nvCxnSpPr>
      <xdr:spPr>
        <a:xfrm flipV="1">
          <a:off x="15481300" y="622717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147864</xdr:rowOff>
    </xdr:from>
    <xdr:to>
      <xdr:col>76</xdr:col>
      <xdr:colOff>165100</xdr:colOff>
      <xdr:row>38</xdr:row>
      <xdr:rowOff>78014</xdr:rowOff>
    </xdr:to>
    <xdr:sp macro="" textlink="">
      <xdr:nvSpPr>
        <xdr:cNvPr id="442" name="楕円 441">
          <a:extLst>
            <a:ext uri="{FF2B5EF4-FFF2-40B4-BE49-F238E27FC236}">
              <a16:creationId xmlns:a16="http://schemas.microsoft.com/office/drawing/2014/main" id="{45A57A9A-1BCE-4C80-B25F-443005EFEDC6}"/>
            </a:ext>
          </a:extLst>
        </xdr:cNvPr>
        <xdr:cNvSpPr/>
      </xdr:nvSpPr>
      <xdr:spPr>
        <a:xfrm>
          <a:off x="14541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58239</xdr:rowOff>
    </xdr:from>
    <xdr:to>
      <xdr:col>81</xdr:col>
      <xdr:colOff>50800</xdr:colOff>
      <xdr:row>38</xdr:row>
      <xdr:rowOff>27215</xdr:rowOff>
    </xdr:to>
    <xdr:cxnSp macro="">
      <xdr:nvCxnSpPr>
        <xdr:cNvPr id="443" name="直線コネクタ 442">
          <a:extLst>
            <a:ext uri="{FF2B5EF4-FFF2-40B4-BE49-F238E27FC236}">
              <a16:creationId xmlns:a16="http://schemas.microsoft.com/office/drawing/2014/main" id="{B01C3BDE-3197-4524-B7E0-A1923CB2B2F0}"/>
            </a:ext>
          </a:extLst>
        </xdr:cNvPr>
        <xdr:cNvCxnSpPr/>
      </xdr:nvCxnSpPr>
      <xdr:spPr>
        <a:xfrm flipV="1">
          <a:off x="14592300" y="6230439"/>
          <a:ext cx="889000" cy="31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125004</xdr:rowOff>
    </xdr:from>
    <xdr:to>
      <xdr:col>72</xdr:col>
      <xdr:colOff>38100</xdr:colOff>
      <xdr:row>38</xdr:row>
      <xdr:rowOff>55155</xdr:rowOff>
    </xdr:to>
    <xdr:sp macro="" textlink="">
      <xdr:nvSpPr>
        <xdr:cNvPr id="444" name="楕円 443">
          <a:extLst>
            <a:ext uri="{FF2B5EF4-FFF2-40B4-BE49-F238E27FC236}">
              <a16:creationId xmlns:a16="http://schemas.microsoft.com/office/drawing/2014/main" id="{570D62A1-AEB0-4185-B411-AFEF26DB1F99}"/>
            </a:ext>
          </a:extLst>
        </xdr:cNvPr>
        <xdr:cNvSpPr/>
      </xdr:nvSpPr>
      <xdr:spPr>
        <a:xfrm>
          <a:off x="13652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4354</xdr:rowOff>
    </xdr:from>
    <xdr:to>
      <xdr:col>76</xdr:col>
      <xdr:colOff>114300</xdr:colOff>
      <xdr:row>38</xdr:row>
      <xdr:rowOff>27215</xdr:rowOff>
    </xdr:to>
    <xdr:cxnSp macro="">
      <xdr:nvCxnSpPr>
        <xdr:cNvPr id="445" name="直線コネクタ 444">
          <a:extLst>
            <a:ext uri="{FF2B5EF4-FFF2-40B4-BE49-F238E27FC236}">
              <a16:creationId xmlns:a16="http://schemas.microsoft.com/office/drawing/2014/main" id="{4B14DEDD-AC16-4CBC-ACE3-3F5E17B28127}"/>
            </a:ext>
          </a:extLst>
        </xdr:cNvPr>
        <xdr:cNvCxnSpPr/>
      </xdr:nvCxnSpPr>
      <xdr:spPr>
        <a:xfrm>
          <a:off x="13703300" y="651945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89081</xdr:rowOff>
    </xdr:from>
    <xdr:to>
      <xdr:col>67</xdr:col>
      <xdr:colOff>101600</xdr:colOff>
      <xdr:row>38</xdr:row>
      <xdr:rowOff>19231</xdr:rowOff>
    </xdr:to>
    <xdr:sp macro="" textlink="">
      <xdr:nvSpPr>
        <xdr:cNvPr id="446" name="楕円 445">
          <a:extLst>
            <a:ext uri="{FF2B5EF4-FFF2-40B4-BE49-F238E27FC236}">
              <a16:creationId xmlns:a16="http://schemas.microsoft.com/office/drawing/2014/main" id="{0CC19067-0D75-425F-BCF4-D5B3655170C7}"/>
            </a:ext>
          </a:extLst>
        </xdr:cNvPr>
        <xdr:cNvSpPr/>
      </xdr:nvSpPr>
      <xdr:spPr>
        <a:xfrm>
          <a:off x="12763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139881</xdr:rowOff>
    </xdr:from>
    <xdr:to>
      <xdr:col>71</xdr:col>
      <xdr:colOff>177800</xdr:colOff>
      <xdr:row>38</xdr:row>
      <xdr:rowOff>4354</xdr:rowOff>
    </xdr:to>
    <xdr:cxnSp macro="">
      <xdr:nvCxnSpPr>
        <xdr:cNvPr id="447" name="直線コネクタ 446">
          <a:extLst>
            <a:ext uri="{FF2B5EF4-FFF2-40B4-BE49-F238E27FC236}">
              <a16:creationId xmlns:a16="http://schemas.microsoft.com/office/drawing/2014/main" id="{DE193239-271A-40D1-A660-7A3C16EF983B}"/>
            </a:ext>
          </a:extLst>
        </xdr:cNvPr>
        <xdr:cNvCxnSpPr/>
      </xdr:nvCxnSpPr>
      <xdr:spPr>
        <a:xfrm>
          <a:off x="12814300" y="64835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85470</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F939E9EB-1242-4FDD-83C5-487109565E16}"/>
            </a:ext>
          </a:extLst>
        </xdr:cNvPr>
        <xdr:cNvSpPr txBox="1"/>
      </xdr:nvSpPr>
      <xdr:spPr>
        <a:xfrm>
          <a:off x="152660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76580</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6A0B1070-BDC0-4206-918F-5CF11EBED042}"/>
            </a:ext>
          </a:extLst>
        </xdr:cNvPr>
        <xdr:cNvSpPr txBox="1"/>
      </xdr:nvSpPr>
      <xdr:spPr>
        <a:xfrm>
          <a:off x="143897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85470</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24018EA8-60FF-462D-BDBD-6ADC06CC3D24}"/>
            </a:ext>
          </a:extLst>
        </xdr:cNvPr>
        <xdr:cNvSpPr txBox="1"/>
      </xdr:nvSpPr>
      <xdr:spPr>
        <a:xfrm>
          <a:off x="13500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39750</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0C62F5B3-4F5A-49D8-BED8-C47BE07ADBF8}"/>
            </a:ext>
          </a:extLst>
        </xdr:cNvPr>
        <xdr:cNvSpPr txBox="1"/>
      </xdr:nvSpPr>
      <xdr:spPr>
        <a:xfrm>
          <a:off x="1261174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125566</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7BC0E6AC-4952-4FF2-B82F-1049D90317EF}"/>
            </a:ext>
          </a:extLst>
        </xdr:cNvPr>
        <xdr:cNvSpPr txBox="1"/>
      </xdr:nvSpPr>
      <xdr:spPr>
        <a:xfrm>
          <a:off x="15266044" y="595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69142</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1E35DE4F-FBF8-46F5-920B-5B0E0A1FC0DE}"/>
            </a:ext>
          </a:extLst>
        </xdr:cNvPr>
        <xdr:cNvSpPr txBox="1"/>
      </xdr:nvSpPr>
      <xdr:spPr>
        <a:xfrm>
          <a:off x="14389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71681</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C804BB4E-FC99-4AB6-9C27-A4CA848B1CBB}"/>
            </a:ext>
          </a:extLst>
        </xdr:cNvPr>
        <xdr:cNvSpPr txBox="1"/>
      </xdr:nvSpPr>
      <xdr:spPr>
        <a:xfrm>
          <a:off x="13500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35758</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1CFEE4D0-56B9-4F78-8461-5893F9B7C3BE}"/>
            </a:ext>
          </a:extLst>
        </xdr:cNvPr>
        <xdr:cNvSpPr txBox="1"/>
      </xdr:nvSpPr>
      <xdr:spPr>
        <a:xfrm>
          <a:off x="12611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660A2FAD-E8D4-4CB6-B7E4-E1DB580A7BE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2D107001-298C-4B27-8D12-9DCC4F58409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24490D7E-56B4-4B42-BC91-E47911F8606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72E50C89-DC2C-4015-856A-6DD079240F3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1BF74774-FE68-4A9C-BD30-E5694CA20D3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C7640A42-3A48-4357-AF7D-898933E6330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ADE8487A-45E0-4C38-AD6A-58EC21A705F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E61DAF04-40B0-468E-B109-4D969F40727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C6CC4D69-0F77-4198-9210-7827F058567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E61CE186-D4B6-4255-ADFD-962C48FEE67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8D466018-1F02-4036-BA14-44477CD8726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a:extLst>
            <a:ext uri="{FF2B5EF4-FFF2-40B4-BE49-F238E27FC236}">
              <a16:creationId xmlns:a16="http://schemas.microsoft.com/office/drawing/2014/main" id="{DD469EB0-9BD1-4AEA-9A5F-7F4FAD91D8AA}"/>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6A25D11B-94C2-4707-BB2E-24D3A3B131D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a:extLst>
            <a:ext uri="{FF2B5EF4-FFF2-40B4-BE49-F238E27FC236}">
              <a16:creationId xmlns:a16="http://schemas.microsoft.com/office/drawing/2014/main" id="{CE882F0E-F9FB-421E-A0C4-A36FC9E7A98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3B980DC7-693B-4E86-BD63-3DA6A07F3DD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a:extLst>
            <a:ext uri="{FF2B5EF4-FFF2-40B4-BE49-F238E27FC236}">
              <a16:creationId xmlns:a16="http://schemas.microsoft.com/office/drawing/2014/main" id="{0BCC2A57-DBCC-4B21-B222-4D7BC80C7F1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4E24142C-D0F1-46FD-8FA6-B0B73A48F43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a:extLst>
            <a:ext uri="{FF2B5EF4-FFF2-40B4-BE49-F238E27FC236}">
              <a16:creationId xmlns:a16="http://schemas.microsoft.com/office/drawing/2014/main" id="{6B5BA9D2-58A9-438F-8588-EAE053D1841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3914F712-D5B1-4AB3-9BD3-5B6B9267433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5F490F3F-2A60-4047-B2D3-9F4BDD9E697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408C7011-6280-4E11-A711-F408BB44005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477" name="直線コネクタ 476">
          <a:extLst>
            <a:ext uri="{FF2B5EF4-FFF2-40B4-BE49-F238E27FC236}">
              <a16:creationId xmlns:a16="http://schemas.microsoft.com/office/drawing/2014/main" id="{899B2978-38D9-4CCE-887C-493B9642FD0C}"/>
            </a:ext>
          </a:extLst>
        </xdr:cNvPr>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0E6461CC-9B94-4FE1-B2D8-08593E9D2E49}"/>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a:extLst>
            <a:ext uri="{FF2B5EF4-FFF2-40B4-BE49-F238E27FC236}">
              <a16:creationId xmlns:a16="http://schemas.microsoft.com/office/drawing/2014/main" id="{1C2EA12C-DC3F-442C-BE57-FA45CA7FF16C}"/>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15872749-028A-4E19-8649-9B90E48FDE2B}"/>
            </a:ext>
          </a:extLst>
        </xdr:cNvPr>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481" name="直線コネクタ 480">
          <a:extLst>
            <a:ext uri="{FF2B5EF4-FFF2-40B4-BE49-F238E27FC236}">
              <a16:creationId xmlns:a16="http://schemas.microsoft.com/office/drawing/2014/main" id="{63F95F44-4B7D-4351-AC09-3ABA28B05315}"/>
            </a:ext>
          </a:extLst>
        </xdr:cNvPr>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18462A2F-B44F-4F43-AA20-A3E83B9C0FFE}"/>
            </a:ext>
          </a:extLst>
        </xdr:cNvPr>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a:extLst>
            <a:ext uri="{FF2B5EF4-FFF2-40B4-BE49-F238E27FC236}">
              <a16:creationId xmlns:a16="http://schemas.microsoft.com/office/drawing/2014/main" id="{CFAAD1DF-EA98-4D77-8D3F-101AC6A4A931}"/>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9855</xdr:rowOff>
    </xdr:from>
    <xdr:to>
      <xdr:col>112</xdr:col>
      <xdr:colOff>38100</xdr:colOff>
      <xdr:row>40</xdr:row>
      <xdr:rowOff>111455</xdr:rowOff>
    </xdr:to>
    <xdr:sp macro="" textlink="">
      <xdr:nvSpPr>
        <xdr:cNvPr id="484" name="フローチャート: 判断 483">
          <a:extLst>
            <a:ext uri="{FF2B5EF4-FFF2-40B4-BE49-F238E27FC236}">
              <a16:creationId xmlns:a16="http://schemas.microsoft.com/office/drawing/2014/main" id="{0A122F39-E83C-46F7-B9C2-9EF6CA1379FD}"/>
            </a:ext>
          </a:extLst>
        </xdr:cNvPr>
        <xdr:cNvSpPr/>
      </xdr:nvSpPr>
      <xdr:spPr>
        <a:xfrm>
          <a:off x="21272500" y="686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12598</xdr:rowOff>
    </xdr:from>
    <xdr:to>
      <xdr:col>107</xdr:col>
      <xdr:colOff>101600</xdr:colOff>
      <xdr:row>40</xdr:row>
      <xdr:rowOff>114198</xdr:rowOff>
    </xdr:to>
    <xdr:sp macro="" textlink="">
      <xdr:nvSpPr>
        <xdr:cNvPr id="485" name="フローチャート: 判断 484">
          <a:extLst>
            <a:ext uri="{FF2B5EF4-FFF2-40B4-BE49-F238E27FC236}">
              <a16:creationId xmlns:a16="http://schemas.microsoft.com/office/drawing/2014/main" id="{19AC4E30-3897-4BBB-AE1F-8BE35C0678AD}"/>
            </a:ext>
          </a:extLst>
        </xdr:cNvPr>
        <xdr:cNvSpPr/>
      </xdr:nvSpPr>
      <xdr:spPr>
        <a:xfrm>
          <a:off x="20383500" y="68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20828</xdr:rowOff>
    </xdr:from>
    <xdr:to>
      <xdr:col>102</xdr:col>
      <xdr:colOff>165100</xdr:colOff>
      <xdr:row>40</xdr:row>
      <xdr:rowOff>122428</xdr:rowOff>
    </xdr:to>
    <xdr:sp macro="" textlink="">
      <xdr:nvSpPr>
        <xdr:cNvPr id="486" name="フローチャート: 判断 485">
          <a:extLst>
            <a:ext uri="{FF2B5EF4-FFF2-40B4-BE49-F238E27FC236}">
              <a16:creationId xmlns:a16="http://schemas.microsoft.com/office/drawing/2014/main" id="{B4C6AF88-C26C-4404-85D9-D3152A2C4828}"/>
            </a:ext>
          </a:extLst>
        </xdr:cNvPr>
        <xdr:cNvSpPr/>
      </xdr:nvSpPr>
      <xdr:spPr>
        <a:xfrm>
          <a:off x="19494500" y="687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30886</xdr:rowOff>
    </xdr:from>
    <xdr:to>
      <xdr:col>98</xdr:col>
      <xdr:colOff>38100</xdr:colOff>
      <xdr:row>40</xdr:row>
      <xdr:rowOff>132486</xdr:rowOff>
    </xdr:to>
    <xdr:sp macro="" textlink="">
      <xdr:nvSpPr>
        <xdr:cNvPr id="487" name="フローチャート: 判断 486">
          <a:extLst>
            <a:ext uri="{FF2B5EF4-FFF2-40B4-BE49-F238E27FC236}">
              <a16:creationId xmlns:a16="http://schemas.microsoft.com/office/drawing/2014/main" id="{6512CAC8-5FCD-43DE-B4D5-27EEB44CC82E}"/>
            </a:ext>
          </a:extLst>
        </xdr:cNvPr>
        <xdr:cNvSpPr/>
      </xdr:nvSpPr>
      <xdr:spPr>
        <a:xfrm>
          <a:off x="18605500" y="688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9F862E7-583C-4E0C-9FB3-C687B35AFAC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25D6B7C6-6BEE-40B8-9A0D-4F143A4A4BE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FFC3EF29-E95B-4B53-B824-F6C326B2AFD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3B85D842-506E-4E73-A067-642A80BBFFB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ACA726FE-83B0-408B-A6E0-7582786E52C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106325</xdr:rowOff>
    </xdr:from>
    <xdr:to>
      <xdr:col>116</xdr:col>
      <xdr:colOff>114300</xdr:colOff>
      <xdr:row>40</xdr:row>
      <xdr:rowOff>36475</xdr:rowOff>
    </xdr:to>
    <xdr:sp macro="" textlink="">
      <xdr:nvSpPr>
        <xdr:cNvPr id="493" name="楕円 492">
          <a:extLst>
            <a:ext uri="{FF2B5EF4-FFF2-40B4-BE49-F238E27FC236}">
              <a16:creationId xmlns:a16="http://schemas.microsoft.com/office/drawing/2014/main" id="{9687B9D0-4D48-4EB5-B6CA-270928F2AB4B}"/>
            </a:ext>
          </a:extLst>
        </xdr:cNvPr>
        <xdr:cNvSpPr/>
      </xdr:nvSpPr>
      <xdr:spPr>
        <a:xfrm>
          <a:off x="22110700" y="67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129202</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A55D7DB3-9960-44D2-9F50-C95829A57BA2}"/>
            </a:ext>
          </a:extLst>
        </xdr:cNvPr>
        <xdr:cNvSpPr txBox="1"/>
      </xdr:nvSpPr>
      <xdr:spPr>
        <a:xfrm>
          <a:off x="22199600" y="664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77978</xdr:rowOff>
    </xdr:from>
    <xdr:to>
      <xdr:col>112</xdr:col>
      <xdr:colOff>38100</xdr:colOff>
      <xdr:row>40</xdr:row>
      <xdr:rowOff>8128</xdr:rowOff>
    </xdr:to>
    <xdr:sp macro="" textlink="">
      <xdr:nvSpPr>
        <xdr:cNvPr id="495" name="楕円 494">
          <a:extLst>
            <a:ext uri="{FF2B5EF4-FFF2-40B4-BE49-F238E27FC236}">
              <a16:creationId xmlns:a16="http://schemas.microsoft.com/office/drawing/2014/main" id="{C90A1DDA-C176-4D5C-8AB4-3C1919E0B7B0}"/>
            </a:ext>
          </a:extLst>
        </xdr:cNvPr>
        <xdr:cNvSpPr/>
      </xdr:nvSpPr>
      <xdr:spPr>
        <a:xfrm>
          <a:off x="21272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128778</xdr:rowOff>
    </xdr:from>
    <xdr:to>
      <xdr:col>116</xdr:col>
      <xdr:colOff>63500</xdr:colOff>
      <xdr:row>39</xdr:row>
      <xdr:rowOff>157125</xdr:rowOff>
    </xdr:to>
    <xdr:cxnSp macro="">
      <xdr:nvCxnSpPr>
        <xdr:cNvPr id="496" name="直線コネクタ 495">
          <a:extLst>
            <a:ext uri="{FF2B5EF4-FFF2-40B4-BE49-F238E27FC236}">
              <a16:creationId xmlns:a16="http://schemas.microsoft.com/office/drawing/2014/main" id="{8326FE93-8343-4426-A30F-94BF6D93F1C4}"/>
            </a:ext>
          </a:extLst>
        </xdr:cNvPr>
        <xdr:cNvCxnSpPr/>
      </xdr:nvCxnSpPr>
      <xdr:spPr>
        <a:xfrm>
          <a:off x="21323300" y="6815328"/>
          <a:ext cx="8382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125526</xdr:rowOff>
    </xdr:from>
    <xdr:to>
      <xdr:col>107</xdr:col>
      <xdr:colOff>101600</xdr:colOff>
      <xdr:row>40</xdr:row>
      <xdr:rowOff>55676</xdr:rowOff>
    </xdr:to>
    <xdr:sp macro="" textlink="">
      <xdr:nvSpPr>
        <xdr:cNvPr id="497" name="楕円 496">
          <a:extLst>
            <a:ext uri="{FF2B5EF4-FFF2-40B4-BE49-F238E27FC236}">
              <a16:creationId xmlns:a16="http://schemas.microsoft.com/office/drawing/2014/main" id="{9E7B2C2D-BAEB-4C3E-8126-560E10F486D5}"/>
            </a:ext>
          </a:extLst>
        </xdr:cNvPr>
        <xdr:cNvSpPr/>
      </xdr:nvSpPr>
      <xdr:spPr>
        <a:xfrm>
          <a:off x="20383500" y="681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128778</xdr:rowOff>
    </xdr:from>
    <xdr:to>
      <xdr:col>111</xdr:col>
      <xdr:colOff>177800</xdr:colOff>
      <xdr:row>40</xdr:row>
      <xdr:rowOff>4876</xdr:rowOff>
    </xdr:to>
    <xdr:cxnSp macro="">
      <xdr:nvCxnSpPr>
        <xdr:cNvPr id="498" name="直線コネクタ 497">
          <a:extLst>
            <a:ext uri="{FF2B5EF4-FFF2-40B4-BE49-F238E27FC236}">
              <a16:creationId xmlns:a16="http://schemas.microsoft.com/office/drawing/2014/main" id="{CA47D37F-0441-4408-866B-4767623E3991}"/>
            </a:ext>
          </a:extLst>
        </xdr:cNvPr>
        <xdr:cNvCxnSpPr/>
      </xdr:nvCxnSpPr>
      <xdr:spPr>
        <a:xfrm flipV="1">
          <a:off x="20434300" y="6815328"/>
          <a:ext cx="889000" cy="4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131013</xdr:rowOff>
    </xdr:from>
    <xdr:to>
      <xdr:col>102</xdr:col>
      <xdr:colOff>165100</xdr:colOff>
      <xdr:row>40</xdr:row>
      <xdr:rowOff>61163</xdr:rowOff>
    </xdr:to>
    <xdr:sp macro="" textlink="">
      <xdr:nvSpPr>
        <xdr:cNvPr id="499" name="楕円 498">
          <a:extLst>
            <a:ext uri="{FF2B5EF4-FFF2-40B4-BE49-F238E27FC236}">
              <a16:creationId xmlns:a16="http://schemas.microsoft.com/office/drawing/2014/main" id="{301F8FDA-32F7-4841-BDC0-94284CB9A419}"/>
            </a:ext>
          </a:extLst>
        </xdr:cNvPr>
        <xdr:cNvSpPr/>
      </xdr:nvSpPr>
      <xdr:spPr>
        <a:xfrm>
          <a:off x="19494500" y="681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4876</xdr:rowOff>
    </xdr:from>
    <xdr:to>
      <xdr:col>107</xdr:col>
      <xdr:colOff>50800</xdr:colOff>
      <xdr:row>40</xdr:row>
      <xdr:rowOff>10363</xdr:rowOff>
    </xdr:to>
    <xdr:cxnSp macro="">
      <xdr:nvCxnSpPr>
        <xdr:cNvPr id="500" name="直線コネクタ 499">
          <a:extLst>
            <a:ext uri="{FF2B5EF4-FFF2-40B4-BE49-F238E27FC236}">
              <a16:creationId xmlns:a16="http://schemas.microsoft.com/office/drawing/2014/main" id="{5038B575-6540-4871-8043-A8FBFF9EF332}"/>
            </a:ext>
          </a:extLst>
        </xdr:cNvPr>
        <xdr:cNvCxnSpPr/>
      </xdr:nvCxnSpPr>
      <xdr:spPr>
        <a:xfrm flipV="1">
          <a:off x="19545300" y="686287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134671</xdr:rowOff>
    </xdr:from>
    <xdr:to>
      <xdr:col>98</xdr:col>
      <xdr:colOff>38100</xdr:colOff>
      <xdr:row>40</xdr:row>
      <xdr:rowOff>64821</xdr:rowOff>
    </xdr:to>
    <xdr:sp macro="" textlink="">
      <xdr:nvSpPr>
        <xdr:cNvPr id="501" name="楕円 500">
          <a:extLst>
            <a:ext uri="{FF2B5EF4-FFF2-40B4-BE49-F238E27FC236}">
              <a16:creationId xmlns:a16="http://schemas.microsoft.com/office/drawing/2014/main" id="{0CE1FE2F-E7A7-4E3A-8BDF-10446AFE3BCD}"/>
            </a:ext>
          </a:extLst>
        </xdr:cNvPr>
        <xdr:cNvSpPr/>
      </xdr:nvSpPr>
      <xdr:spPr>
        <a:xfrm>
          <a:off x="18605500" y="682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10363</xdr:rowOff>
    </xdr:from>
    <xdr:to>
      <xdr:col>102</xdr:col>
      <xdr:colOff>114300</xdr:colOff>
      <xdr:row>40</xdr:row>
      <xdr:rowOff>14021</xdr:rowOff>
    </xdr:to>
    <xdr:cxnSp macro="">
      <xdr:nvCxnSpPr>
        <xdr:cNvPr id="502" name="直線コネクタ 501">
          <a:extLst>
            <a:ext uri="{FF2B5EF4-FFF2-40B4-BE49-F238E27FC236}">
              <a16:creationId xmlns:a16="http://schemas.microsoft.com/office/drawing/2014/main" id="{16DC1E3C-0936-4537-AB51-B225AF83C6E7}"/>
            </a:ext>
          </a:extLst>
        </xdr:cNvPr>
        <xdr:cNvCxnSpPr/>
      </xdr:nvCxnSpPr>
      <xdr:spPr>
        <a:xfrm flipV="1">
          <a:off x="18656300" y="686836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102582</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7A74C70C-72DE-4728-8A0C-0979C524280D}"/>
            </a:ext>
          </a:extLst>
        </xdr:cNvPr>
        <xdr:cNvSpPr txBox="1"/>
      </xdr:nvSpPr>
      <xdr:spPr>
        <a:xfrm>
          <a:off x="21075727" y="696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105325</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ED127E03-84E5-4FF4-9E29-4C4B8F28058E}"/>
            </a:ext>
          </a:extLst>
        </xdr:cNvPr>
        <xdr:cNvSpPr txBox="1"/>
      </xdr:nvSpPr>
      <xdr:spPr>
        <a:xfrm>
          <a:off x="20199427" y="696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113555</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175E7A6E-80B8-48D7-A3E0-76A95958813B}"/>
            </a:ext>
          </a:extLst>
        </xdr:cNvPr>
        <xdr:cNvSpPr txBox="1"/>
      </xdr:nvSpPr>
      <xdr:spPr>
        <a:xfrm>
          <a:off x="19310427" y="69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123613</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EF674DF1-F9C1-4D82-96CB-AC1636E3C16C}"/>
            </a:ext>
          </a:extLst>
        </xdr:cNvPr>
        <xdr:cNvSpPr txBox="1"/>
      </xdr:nvSpPr>
      <xdr:spPr>
        <a:xfrm>
          <a:off x="18421427" y="698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24655</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A747554E-361D-4790-B29C-430FE6532326}"/>
            </a:ext>
          </a:extLst>
        </xdr:cNvPr>
        <xdr:cNvSpPr txBox="1"/>
      </xdr:nvSpPr>
      <xdr:spPr>
        <a:xfrm>
          <a:off x="210757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72203</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B09CF1ED-4789-4DC4-BB80-7DC109A930BF}"/>
            </a:ext>
          </a:extLst>
        </xdr:cNvPr>
        <xdr:cNvSpPr txBox="1"/>
      </xdr:nvSpPr>
      <xdr:spPr>
        <a:xfrm>
          <a:off x="20199427" y="658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77690</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E1410AD2-50C6-4371-A069-005D0149BE0D}"/>
            </a:ext>
          </a:extLst>
        </xdr:cNvPr>
        <xdr:cNvSpPr txBox="1"/>
      </xdr:nvSpPr>
      <xdr:spPr>
        <a:xfrm>
          <a:off x="19310427" y="659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81348</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6F6C0FC9-828C-485C-B005-CFFD66E756C9}"/>
            </a:ext>
          </a:extLst>
        </xdr:cNvPr>
        <xdr:cNvSpPr txBox="1"/>
      </xdr:nvSpPr>
      <xdr:spPr>
        <a:xfrm>
          <a:off x="18421427" y="659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83C0240D-5BD4-4186-8903-118E53439E5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EEE629DB-C727-4EDD-8763-17553016ED8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C53F5F45-CD97-458E-95AD-3C86CB4B675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5F899E3A-FD14-4C90-8C67-09EA7E9F208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AC7AE928-8F8B-4EEC-B84D-C813CEAABDA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91D013EB-381A-475D-847F-DF732261D06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4F5C9CE7-07CE-48A8-89DD-C3198D657CA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87122136-7682-46A1-8592-13F8BAF6749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3116DA3F-3ADF-446E-940F-22A4667F1A9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71E006FD-55C0-4492-96F3-6197C6776B9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35F84DBC-0CF2-4079-9344-7712C2368C7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6225C048-AC21-44EE-9F3A-4C58E8AE821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A65F9724-9810-4030-8198-9D01DBE9CC5B}"/>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4ADCB898-1964-4165-94D4-580069A1F51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A71447B6-458B-42DE-BBD0-99E184C07E4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F7113E16-5E63-49DD-982A-508CE043A4B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9D3BDD18-0E18-434C-8A1D-7FEB6B0CDCE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22A3603D-36A4-4BB6-BA69-10B676EDFAE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38A1DA45-79D3-4FDF-8CBA-BD4FED4CE9A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BEBE87AF-1A03-409F-8B2B-A3F7C39AA8C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855A4466-2F93-4731-9D57-FF1DBF5C5A9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F124F633-613F-4985-BB4A-A093DEAEF90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387695E3-9DE6-4806-A6C0-81488287F39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24DEE5D-76B1-48AC-BB37-661E42A8FAC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535" name="直線コネクタ 534">
          <a:extLst>
            <a:ext uri="{FF2B5EF4-FFF2-40B4-BE49-F238E27FC236}">
              <a16:creationId xmlns:a16="http://schemas.microsoft.com/office/drawing/2014/main" id="{5A7F5C45-6887-4160-8DB0-CB328FE2AE92}"/>
            </a:ext>
          </a:extLst>
        </xdr:cNvPr>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8A032C39-78C4-4429-BCEF-CC4023253990}"/>
            </a:ext>
          </a:extLst>
        </xdr:cNvPr>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537" name="直線コネクタ 536">
          <a:extLst>
            <a:ext uri="{FF2B5EF4-FFF2-40B4-BE49-F238E27FC236}">
              <a16:creationId xmlns:a16="http://schemas.microsoft.com/office/drawing/2014/main" id="{C675E141-EA4B-4AC7-8F7E-C1B9835AFF8C}"/>
            </a:ext>
          </a:extLst>
        </xdr:cNvPr>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8293F5E8-4884-449B-A0CB-194B54FD050F}"/>
            </a:ext>
          </a:extLst>
        </xdr:cNvPr>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39" name="直線コネクタ 538">
          <a:extLst>
            <a:ext uri="{FF2B5EF4-FFF2-40B4-BE49-F238E27FC236}">
              <a16:creationId xmlns:a16="http://schemas.microsoft.com/office/drawing/2014/main" id="{CF1D4FF1-BAB3-4906-93A0-CE791E753213}"/>
            </a:ext>
          </a:extLst>
        </xdr:cNvPr>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C9CDB2A6-145C-46AA-BEBB-1E45A9F95DCC}"/>
            </a:ext>
          </a:extLst>
        </xdr:cNvPr>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41" name="フローチャート: 判断 540">
          <a:extLst>
            <a:ext uri="{FF2B5EF4-FFF2-40B4-BE49-F238E27FC236}">
              <a16:creationId xmlns:a16="http://schemas.microsoft.com/office/drawing/2014/main" id="{CB1DE4F6-CD01-4C26-9BA6-82896A445D3A}"/>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34925</xdr:rowOff>
    </xdr:from>
    <xdr:to>
      <xdr:col>81</xdr:col>
      <xdr:colOff>101600</xdr:colOff>
      <xdr:row>60</xdr:row>
      <xdr:rowOff>136525</xdr:rowOff>
    </xdr:to>
    <xdr:sp macro="" textlink="">
      <xdr:nvSpPr>
        <xdr:cNvPr id="542" name="フローチャート: 判断 541">
          <a:extLst>
            <a:ext uri="{FF2B5EF4-FFF2-40B4-BE49-F238E27FC236}">
              <a16:creationId xmlns:a16="http://schemas.microsoft.com/office/drawing/2014/main" id="{ADE8A20E-D142-43A4-ADA3-742DB796044E}"/>
            </a:ext>
          </a:extLst>
        </xdr:cNvPr>
        <xdr:cNvSpPr/>
      </xdr:nvSpPr>
      <xdr:spPr>
        <a:xfrm>
          <a:off x="15430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543" name="フローチャート: 判断 542">
          <a:extLst>
            <a:ext uri="{FF2B5EF4-FFF2-40B4-BE49-F238E27FC236}">
              <a16:creationId xmlns:a16="http://schemas.microsoft.com/office/drawing/2014/main" id="{59DF6672-B953-42D2-A448-1022A741683C}"/>
            </a:ext>
          </a:extLst>
        </xdr:cNvPr>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31115</xdr:rowOff>
    </xdr:from>
    <xdr:to>
      <xdr:col>72</xdr:col>
      <xdr:colOff>38100</xdr:colOff>
      <xdr:row>60</xdr:row>
      <xdr:rowOff>132715</xdr:rowOff>
    </xdr:to>
    <xdr:sp macro="" textlink="">
      <xdr:nvSpPr>
        <xdr:cNvPr id="544" name="フローチャート: 判断 543">
          <a:extLst>
            <a:ext uri="{FF2B5EF4-FFF2-40B4-BE49-F238E27FC236}">
              <a16:creationId xmlns:a16="http://schemas.microsoft.com/office/drawing/2014/main" id="{D31DD4B8-0A05-4D54-B5D0-BDDBBBE5CB0E}"/>
            </a:ext>
          </a:extLst>
        </xdr:cNvPr>
        <xdr:cNvSpPr/>
      </xdr:nvSpPr>
      <xdr:spPr>
        <a:xfrm>
          <a:off x="13652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38735</xdr:rowOff>
    </xdr:from>
    <xdr:to>
      <xdr:col>67</xdr:col>
      <xdr:colOff>101600</xdr:colOff>
      <xdr:row>60</xdr:row>
      <xdr:rowOff>140335</xdr:rowOff>
    </xdr:to>
    <xdr:sp macro="" textlink="">
      <xdr:nvSpPr>
        <xdr:cNvPr id="545" name="フローチャート: 判断 544">
          <a:extLst>
            <a:ext uri="{FF2B5EF4-FFF2-40B4-BE49-F238E27FC236}">
              <a16:creationId xmlns:a16="http://schemas.microsoft.com/office/drawing/2014/main" id="{D46C1004-D471-4598-B2E2-C784057548AE}"/>
            </a:ext>
          </a:extLst>
        </xdr:cNvPr>
        <xdr:cNvSpPr/>
      </xdr:nvSpPr>
      <xdr:spPr>
        <a:xfrm>
          <a:off x="12763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D35399D3-49C0-4A94-97D5-A7C67B09189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66845B9E-79CC-479C-8118-34948A50167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922A3AC1-246A-4A69-BCDE-0CCB55C3216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F1A2534D-3232-4E0F-8EF6-39A11F49056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43423A1C-640E-47F7-82C1-B200E5372DA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46355</xdr:rowOff>
    </xdr:from>
    <xdr:to>
      <xdr:col>85</xdr:col>
      <xdr:colOff>177800</xdr:colOff>
      <xdr:row>62</xdr:row>
      <xdr:rowOff>147955</xdr:rowOff>
    </xdr:to>
    <xdr:sp macro="" textlink="">
      <xdr:nvSpPr>
        <xdr:cNvPr id="551" name="楕円 550">
          <a:extLst>
            <a:ext uri="{FF2B5EF4-FFF2-40B4-BE49-F238E27FC236}">
              <a16:creationId xmlns:a16="http://schemas.microsoft.com/office/drawing/2014/main" id="{55D09813-1821-4E02-8FDB-F0329F72B2A1}"/>
            </a:ext>
          </a:extLst>
        </xdr:cNvPr>
        <xdr:cNvSpPr/>
      </xdr:nvSpPr>
      <xdr:spPr>
        <a:xfrm>
          <a:off x="162687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24782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DEB141B5-8021-42DA-8B2B-563C805AF032}"/>
            </a:ext>
          </a:extLst>
        </xdr:cNvPr>
        <xdr:cNvSpPr txBox="1"/>
      </xdr:nvSpPr>
      <xdr:spPr>
        <a:xfrm>
          <a:off x="16357600"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17780</xdr:rowOff>
    </xdr:from>
    <xdr:to>
      <xdr:col>81</xdr:col>
      <xdr:colOff>101600</xdr:colOff>
      <xdr:row>62</xdr:row>
      <xdr:rowOff>119380</xdr:rowOff>
    </xdr:to>
    <xdr:sp macro="" textlink="">
      <xdr:nvSpPr>
        <xdr:cNvPr id="553" name="楕円 552">
          <a:extLst>
            <a:ext uri="{FF2B5EF4-FFF2-40B4-BE49-F238E27FC236}">
              <a16:creationId xmlns:a16="http://schemas.microsoft.com/office/drawing/2014/main" id="{D14FA2CE-4D14-4B42-9803-2C4DE42EBC00}"/>
            </a:ext>
          </a:extLst>
        </xdr:cNvPr>
        <xdr:cNvSpPr/>
      </xdr:nvSpPr>
      <xdr:spPr>
        <a:xfrm>
          <a:off x="15430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68580</xdr:rowOff>
    </xdr:from>
    <xdr:to>
      <xdr:col>85</xdr:col>
      <xdr:colOff>127000</xdr:colOff>
      <xdr:row>62</xdr:row>
      <xdr:rowOff>97155</xdr:rowOff>
    </xdr:to>
    <xdr:cxnSp macro="">
      <xdr:nvCxnSpPr>
        <xdr:cNvPr id="554" name="直線コネクタ 553">
          <a:extLst>
            <a:ext uri="{FF2B5EF4-FFF2-40B4-BE49-F238E27FC236}">
              <a16:creationId xmlns:a16="http://schemas.microsoft.com/office/drawing/2014/main" id="{0FDEF834-9105-435F-A99F-1676C5CA1A76}"/>
            </a:ext>
          </a:extLst>
        </xdr:cNvPr>
        <xdr:cNvCxnSpPr/>
      </xdr:nvCxnSpPr>
      <xdr:spPr>
        <a:xfrm>
          <a:off x="15481300" y="106984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139700</xdr:rowOff>
    </xdr:from>
    <xdr:to>
      <xdr:col>76</xdr:col>
      <xdr:colOff>165100</xdr:colOff>
      <xdr:row>62</xdr:row>
      <xdr:rowOff>69850</xdr:rowOff>
    </xdr:to>
    <xdr:sp macro="" textlink="">
      <xdr:nvSpPr>
        <xdr:cNvPr id="555" name="楕円 554">
          <a:extLst>
            <a:ext uri="{FF2B5EF4-FFF2-40B4-BE49-F238E27FC236}">
              <a16:creationId xmlns:a16="http://schemas.microsoft.com/office/drawing/2014/main" id="{68ADF337-E6D6-42E4-B3F5-46207CB065A5}"/>
            </a:ext>
          </a:extLst>
        </xdr:cNvPr>
        <xdr:cNvSpPr/>
      </xdr:nvSpPr>
      <xdr:spPr>
        <a:xfrm>
          <a:off x="14541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19050</xdr:rowOff>
    </xdr:from>
    <xdr:to>
      <xdr:col>81</xdr:col>
      <xdr:colOff>50800</xdr:colOff>
      <xdr:row>62</xdr:row>
      <xdr:rowOff>68580</xdr:rowOff>
    </xdr:to>
    <xdr:cxnSp macro="">
      <xdr:nvCxnSpPr>
        <xdr:cNvPr id="556" name="直線コネクタ 555">
          <a:extLst>
            <a:ext uri="{FF2B5EF4-FFF2-40B4-BE49-F238E27FC236}">
              <a16:creationId xmlns:a16="http://schemas.microsoft.com/office/drawing/2014/main" id="{EF2839B9-F5B2-4E22-8430-D1E86E985CAE}"/>
            </a:ext>
          </a:extLst>
        </xdr:cNvPr>
        <xdr:cNvCxnSpPr/>
      </xdr:nvCxnSpPr>
      <xdr:spPr>
        <a:xfrm>
          <a:off x="14592300" y="106489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88265</xdr:rowOff>
    </xdr:from>
    <xdr:to>
      <xdr:col>72</xdr:col>
      <xdr:colOff>38100</xdr:colOff>
      <xdr:row>62</xdr:row>
      <xdr:rowOff>18415</xdr:rowOff>
    </xdr:to>
    <xdr:sp macro="" textlink="">
      <xdr:nvSpPr>
        <xdr:cNvPr id="557" name="楕円 556">
          <a:extLst>
            <a:ext uri="{FF2B5EF4-FFF2-40B4-BE49-F238E27FC236}">
              <a16:creationId xmlns:a16="http://schemas.microsoft.com/office/drawing/2014/main" id="{C3E10C0F-6670-4718-BEB8-11F25E216E5C}"/>
            </a:ext>
          </a:extLst>
        </xdr:cNvPr>
        <xdr:cNvSpPr/>
      </xdr:nvSpPr>
      <xdr:spPr>
        <a:xfrm>
          <a:off x="13652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139065</xdr:rowOff>
    </xdr:from>
    <xdr:to>
      <xdr:col>76</xdr:col>
      <xdr:colOff>114300</xdr:colOff>
      <xdr:row>62</xdr:row>
      <xdr:rowOff>19050</xdr:rowOff>
    </xdr:to>
    <xdr:cxnSp macro="">
      <xdr:nvCxnSpPr>
        <xdr:cNvPr id="558" name="直線コネクタ 557">
          <a:extLst>
            <a:ext uri="{FF2B5EF4-FFF2-40B4-BE49-F238E27FC236}">
              <a16:creationId xmlns:a16="http://schemas.microsoft.com/office/drawing/2014/main" id="{CCDF2199-9AEC-42C3-9A2F-8B422D039E2B}"/>
            </a:ext>
          </a:extLst>
        </xdr:cNvPr>
        <xdr:cNvCxnSpPr/>
      </xdr:nvCxnSpPr>
      <xdr:spPr>
        <a:xfrm>
          <a:off x="13703300" y="105975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170180</xdr:rowOff>
    </xdr:from>
    <xdr:to>
      <xdr:col>67</xdr:col>
      <xdr:colOff>101600</xdr:colOff>
      <xdr:row>61</xdr:row>
      <xdr:rowOff>100330</xdr:rowOff>
    </xdr:to>
    <xdr:sp macro="" textlink="">
      <xdr:nvSpPr>
        <xdr:cNvPr id="559" name="楕円 558">
          <a:extLst>
            <a:ext uri="{FF2B5EF4-FFF2-40B4-BE49-F238E27FC236}">
              <a16:creationId xmlns:a16="http://schemas.microsoft.com/office/drawing/2014/main" id="{042DC36D-F808-49C8-B8B5-87323DDA517E}"/>
            </a:ext>
          </a:extLst>
        </xdr:cNvPr>
        <xdr:cNvSpPr/>
      </xdr:nvSpPr>
      <xdr:spPr>
        <a:xfrm>
          <a:off x="12763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49530</xdr:rowOff>
    </xdr:from>
    <xdr:to>
      <xdr:col>71</xdr:col>
      <xdr:colOff>177800</xdr:colOff>
      <xdr:row>61</xdr:row>
      <xdr:rowOff>139065</xdr:rowOff>
    </xdr:to>
    <xdr:cxnSp macro="">
      <xdr:nvCxnSpPr>
        <xdr:cNvPr id="560" name="直線コネクタ 559">
          <a:extLst>
            <a:ext uri="{FF2B5EF4-FFF2-40B4-BE49-F238E27FC236}">
              <a16:creationId xmlns:a16="http://schemas.microsoft.com/office/drawing/2014/main" id="{CF960051-31E0-423B-99CC-A849E0560BD8}"/>
            </a:ext>
          </a:extLst>
        </xdr:cNvPr>
        <xdr:cNvCxnSpPr/>
      </xdr:nvCxnSpPr>
      <xdr:spPr>
        <a:xfrm>
          <a:off x="12814300" y="1050798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153052</xdr:rowOff>
    </xdr:from>
    <xdr:ext cx="405111" cy="259045"/>
    <xdr:sp macro="" textlink="">
      <xdr:nvSpPr>
        <xdr:cNvPr id="561" name="n_1aveValue【学校施設】&#10;有形固定資産減価償却率">
          <a:extLst>
            <a:ext uri="{FF2B5EF4-FFF2-40B4-BE49-F238E27FC236}">
              <a16:creationId xmlns:a16="http://schemas.microsoft.com/office/drawing/2014/main" id="{A5F1FE14-AE6B-408A-90D5-6EE3D33FCBD2}"/>
            </a:ext>
          </a:extLst>
        </xdr:cNvPr>
        <xdr:cNvSpPr txBox="1"/>
      </xdr:nvSpPr>
      <xdr:spPr>
        <a:xfrm>
          <a:off x="152660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166387</xdr:rowOff>
    </xdr:from>
    <xdr:ext cx="405111" cy="259045"/>
    <xdr:sp macro="" textlink="">
      <xdr:nvSpPr>
        <xdr:cNvPr id="562" name="n_2aveValue【学校施設】&#10;有形固定資産減価償却率">
          <a:extLst>
            <a:ext uri="{FF2B5EF4-FFF2-40B4-BE49-F238E27FC236}">
              <a16:creationId xmlns:a16="http://schemas.microsoft.com/office/drawing/2014/main" id="{595CC512-3041-46E7-B0AD-BD38D69ADF1C}"/>
            </a:ext>
          </a:extLst>
        </xdr:cNvPr>
        <xdr:cNvSpPr txBox="1"/>
      </xdr:nvSpPr>
      <xdr:spPr>
        <a:xfrm>
          <a:off x="14389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149242</xdr:rowOff>
    </xdr:from>
    <xdr:ext cx="405111" cy="259045"/>
    <xdr:sp macro="" textlink="">
      <xdr:nvSpPr>
        <xdr:cNvPr id="563" name="n_3aveValue【学校施設】&#10;有形固定資産減価償却率">
          <a:extLst>
            <a:ext uri="{FF2B5EF4-FFF2-40B4-BE49-F238E27FC236}">
              <a16:creationId xmlns:a16="http://schemas.microsoft.com/office/drawing/2014/main" id="{009AB13A-A114-4292-9230-B1B459FAAE2A}"/>
            </a:ext>
          </a:extLst>
        </xdr:cNvPr>
        <xdr:cNvSpPr txBox="1"/>
      </xdr:nvSpPr>
      <xdr:spPr>
        <a:xfrm>
          <a:off x="13500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156862</xdr:rowOff>
    </xdr:from>
    <xdr:ext cx="405111" cy="259045"/>
    <xdr:sp macro="" textlink="">
      <xdr:nvSpPr>
        <xdr:cNvPr id="564" name="n_4aveValue【学校施設】&#10;有形固定資産減価償却率">
          <a:extLst>
            <a:ext uri="{FF2B5EF4-FFF2-40B4-BE49-F238E27FC236}">
              <a16:creationId xmlns:a16="http://schemas.microsoft.com/office/drawing/2014/main" id="{396562D3-ABEF-4D84-A94D-65F65022E217}"/>
            </a:ext>
          </a:extLst>
        </xdr:cNvPr>
        <xdr:cNvSpPr txBox="1"/>
      </xdr:nvSpPr>
      <xdr:spPr>
        <a:xfrm>
          <a:off x="126117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110507</xdr:rowOff>
    </xdr:from>
    <xdr:ext cx="405111" cy="259045"/>
    <xdr:sp macro="" textlink="">
      <xdr:nvSpPr>
        <xdr:cNvPr id="565" name="n_1mainValue【学校施設】&#10;有形固定資産減価償却率">
          <a:extLst>
            <a:ext uri="{FF2B5EF4-FFF2-40B4-BE49-F238E27FC236}">
              <a16:creationId xmlns:a16="http://schemas.microsoft.com/office/drawing/2014/main" id="{BC162389-829B-4233-9F76-0C7E618ED57D}"/>
            </a:ext>
          </a:extLst>
        </xdr:cNvPr>
        <xdr:cNvSpPr txBox="1"/>
      </xdr:nvSpPr>
      <xdr:spPr>
        <a:xfrm>
          <a:off x="15266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60977</xdr:rowOff>
    </xdr:from>
    <xdr:ext cx="405111" cy="259045"/>
    <xdr:sp macro="" textlink="">
      <xdr:nvSpPr>
        <xdr:cNvPr id="566" name="n_2mainValue【学校施設】&#10;有形固定資産減価償却率">
          <a:extLst>
            <a:ext uri="{FF2B5EF4-FFF2-40B4-BE49-F238E27FC236}">
              <a16:creationId xmlns:a16="http://schemas.microsoft.com/office/drawing/2014/main" id="{BE98B9BF-8421-4AFD-AEF7-DF64D6C53155}"/>
            </a:ext>
          </a:extLst>
        </xdr:cNvPr>
        <xdr:cNvSpPr txBox="1"/>
      </xdr:nvSpPr>
      <xdr:spPr>
        <a:xfrm>
          <a:off x="14389744"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9542</xdr:rowOff>
    </xdr:from>
    <xdr:ext cx="405111" cy="259045"/>
    <xdr:sp macro="" textlink="">
      <xdr:nvSpPr>
        <xdr:cNvPr id="567" name="n_3mainValue【学校施設】&#10;有形固定資産減価償却率">
          <a:extLst>
            <a:ext uri="{FF2B5EF4-FFF2-40B4-BE49-F238E27FC236}">
              <a16:creationId xmlns:a16="http://schemas.microsoft.com/office/drawing/2014/main" id="{8A3C6A48-39ED-4B94-BFF6-C554C3872B51}"/>
            </a:ext>
          </a:extLst>
        </xdr:cNvPr>
        <xdr:cNvSpPr txBox="1"/>
      </xdr:nvSpPr>
      <xdr:spPr>
        <a:xfrm>
          <a:off x="135007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91457</xdr:rowOff>
    </xdr:from>
    <xdr:ext cx="405111" cy="259045"/>
    <xdr:sp macro="" textlink="">
      <xdr:nvSpPr>
        <xdr:cNvPr id="568" name="n_4mainValue【学校施設】&#10;有形固定資産減価償却率">
          <a:extLst>
            <a:ext uri="{FF2B5EF4-FFF2-40B4-BE49-F238E27FC236}">
              <a16:creationId xmlns:a16="http://schemas.microsoft.com/office/drawing/2014/main" id="{12230424-C9D8-4A0B-BBDB-F95E9B7FF394}"/>
            </a:ext>
          </a:extLst>
        </xdr:cNvPr>
        <xdr:cNvSpPr txBox="1"/>
      </xdr:nvSpPr>
      <xdr:spPr>
        <a:xfrm>
          <a:off x="12611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5D79224A-CEDE-4EB9-AF26-369B2975B0C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69249A06-C103-4807-BC23-7841745C74E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5AC82BBE-C29C-4009-9ECB-A1A9AF8E7D6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94C4345A-1E46-4D79-984C-9514BB876A9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5BB04D1B-F15C-460A-A84B-E23A337DC5D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D287FC1-CB16-4D7B-AEEF-473A51BBE59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F57355B7-2335-406A-AEBD-EDC8A129DE6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1B26EEC6-0BBD-4CEE-97AE-2320B83B922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B54E6EED-076D-4E28-8CC4-4CB7AF34BA1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3BE64AE0-3EF8-411A-BBBA-5DDFA8E3034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5704EE07-F872-4C3B-91D8-685DF5E88E8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5C2438B6-98AD-4286-97A1-31E534C948B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82BC812A-7A5A-46ED-B180-A257631238E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BC081E34-19E5-45BC-BCB1-996EF241C8D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5FD5F433-B98A-4020-A1CE-26509A854EA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1A9465B8-8078-44F7-8864-877E75A67007}"/>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D520892C-2065-4C36-BC4D-FB8024E5FE7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87728802-411C-4BCC-B403-C48728B88E95}"/>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43C6247B-ADCA-4154-9BA1-CF5A5ED8CBC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A5E4A1C7-5EAF-4F54-BF26-128DDFE567AC}"/>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5B388ED5-3BFD-4D04-ABF2-56EC7508062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2228A921-008B-4B57-8E91-71846F7C08E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595BC24A-DAE6-48E4-BBF5-6787AC3B0F3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592" name="直線コネクタ 591">
          <a:extLst>
            <a:ext uri="{FF2B5EF4-FFF2-40B4-BE49-F238E27FC236}">
              <a16:creationId xmlns:a16="http://schemas.microsoft.com/office/drawing/2014/main" id="{7A2CC5C9-DAE6-4230-BE17-CDCE4086C571}"/>
            </a:ext>
          </a:extLst>
        </xdr:cNvPr>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593" name="【学校施設】&#10;一人当たり面積最小値テキスト">
          <a:extLst>
            <a:ext uri="{FF2B5EF4-FFF2-40B4-BE49-F238E27FC236}">
              <a16:creationId xmlns:a16="http://schemas.microsoft.com/office/drawing/2014/main" id="{5B7514EA-007E-475E-B5E3-A0019E9B27CD}"/>
            </a:ext>
          </a:extLst>
        </xdr:cNvPr>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594" name="直線コネクタ 593">
          <a:extLst>
            <a:ext uri="{FF2B5EF4-FFF2-40B4-BE49-F238E27FC236}">
              <a16:creationId xmlns:a16="http://schemas.microsoft.com/office/drawing/2014/main" id="{EB8EF4DC-0420-4AE8-9BC4-779E4EB2C631}"/>
            </a:ext>
          </a:extLst>
        </xdr:cNvPr>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595" name="【学校施設】&#10;一人当たり面積最大値テキスト">
          <a:extLst>
            <a:ext uri="{FF2B5EF4-FFF2-40B4-BE49-F238E27FC236}">
              <a16:creationId xmlns:a16="http://schemas.microsoft.com/office/drawing/2014/main" id="{3D3DA2B2-D223-4B66-98ED-9852E7C1FE32}"/>
            </a:ext>
          </a:extLst>
        </xdr:cNvPr>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596" name="直線コネクタ 595">
          <a:extLst>
            <a:ext uri="{FF2B5EF4-FFF2-40B4-BE49-F238E27FC236}">
              <a16:creationId xmlns:a16="http://schemas.microsoft.com/office/drawing/2014/main" id="{F8CDF796-1609-4503-9D92-3CD112B2E8FC}"/>
            </a:ext>
          </a:extLst>
        </xdr:cNvPr>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597" name="【学校施設】&#10;一人当たり面積平均値テキスト">
          <a:extLst>
            <a:ext uri="{FF2B5EF4-FFF2-40B4-BE49-F238E27FC236}">
              <a16:creationId xmlns:a16="http://schemas.microsoft.com/office/drawing/2014/main" id="{1D90DBA9-2C0D-47F9-AEA9-D289F1859AC1}"/>
            </a:ext>
          </a:extLst>
        </xdr:cNvPr>
        <xdr:cNvSpPr txBox="1"/>
      </xdr:nvSpPr>
      <xdr:spPr>
        <a:xfrm>
          <a:off x="22199600" y="10598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598" name="フローチャート: 判断 597">
          <a:extLst>
            <a:ext uri="{FF2B5EF4-FFF2-40B4-BE49-F238E27FC236}">
              <a16:creationId xmlns:a16="http://schemas.microsoft.com/office/drawing/2014/main" id="{A9605CE8-90F0-470F-97EC-99F4141867EC}"/>
            </a:ext>
          </a:extLst>
        </xdr:cNvPr>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148768</xdr:rowOff>
    </xdr:from>
    <xdr:to>
      <xdr:col>112</xdr:col>
      <xdr:colOff>38100</xdr:colOff>
      <xdr:row>63</xdr:row>
      <xdr:rowOff>78918</xdr:rowOff>
    </xdr:to>
    <xdr:sp macro="" textlink="">
      <xdr:nvSpPr>
        <xdr:cNvPr id="599" name="フローチャート: 判断 598">
          <a:extLst>
            <a:ext uri="{FF2B5EF4-FFF2-40B4-BE49-F238E27FC236}">
              <a16:creationId xmlns:a16="http://schemas.microsoft.com/office/drawing/2014/main" id="{27C7C6EB-10D5-4E56-95C1-B2D57D005E7E}"/>
            </a:ext>
          </a:extLst>
        </xdr:cNvPr>
        <xdr:cNvSpPr/>
      </xdr:nvSpPr>
      <xdr:spPr>
        <a:xfrm>
          <a:off x="21272500" y="1077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153797</xdr:rowOff>
    </xdr:from>
    <xdr:to>
      <xdr:col>107</xdr:col>
      <xdr:colOff>101600</xdr:colOff>
      <xdr:row>63</xdr:row>
      <xdr:rowOff>83947</xdr:rowOff>
    </xdr:to>
    <xdr:sp macro="" textlink="">
      <xdr:nvSpPr>
        <xdr:cNvPr id="600" name="フローチャート: 判断 599">
          <a:extLst>
            <a:ext uri="{FF2B5EF4-FFF2-40B4-BE49-F238E27FC236}">
              <a16:creationId xmlns:a16="http://schemas.microsoft.com/office/drawing/2014/main" id="{9556F41F-692E-4E0E-BA8E-43C807CF9F95}"/>
            </a:ext>
          </a:extLst>
        </xdr:cNvPr>
        <xdr:cNvSpPr/>
      </xdr:nvSpPr>
      <xdr:spPr>
        <a:xfrm>
          <a:off x="20383500" y="1078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148082</xdr:rowOff>
    </xdr:from>
    <xdr:to>
      <xdr:col>102</xdr:col>
      <xdr:colOff>165100</xdr:colOff>
      <xdr:row>63</xdr:row>
      <xdr:rowOff>78232</xdr:rowOff>
    </xdr:to>
    <xdr:sp macro="" textlink="">
      <xdr:nvSpPr>
        <xdr:cNvPr id="601" name="フローチャート: 判断 600">
          <a:extLst>
            <a:ext uri="{FF2B5EF4-FFF2-40B4-BE49-F238E27FC236}">
              <a16:creationId xmlns:a16="http://schemas.microsoft.com/office/drawing/2014/main" id="{5611A0A0-9F7D-47E0-A30A-74BBF723148A}"/>
            </a:ext>
          </a:extLst>
        </xdr:cNvPr>
        <xdr:cNvSpPr/>
      </xdr:nvSpPr>
      <xdr:spPr>
        <a:xfrm>
          <a:off x="19494500" y="107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156845</xdr:rowOff>
    </xdr:from>
    <xdr:to>
      <xdr:col>98</xdr:col>
      <xdr:colOff>38100</xdr:colOff>
      <xdr:row>63</xdr:row>
      <xdr:rowOff>86995</xdr:rowOff>
    </xdr:to>
    <xdr:sp macro="" textlink="">
      <xdr:nvSpPr>
        <xdr:cNvPr id="602" name="フローチャート: 判断 601">
          <a:extLst>
            <a:ext uri="{FF2B5EF4-FFF2-40B4-BE49-F238E27FC236}">
              <a16:creationId xmlns:a16="http://schemas.microsoft.com/office/drawing/2014/main" id="{3B057BB1-CC95-433E-93A4-F9CE9E5A495D}"/>
            </a:ext>
          </a:extLst>
        </xdr:cNvPr>
        <xdr:cNvSpPr/>
      </xdr:nvSpPr>
      <xdr:spPr>
        <a:xfrm>
          <a:off x="186055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E22D30F4-B55E-494C-A2B4-04548E6E57C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C185176C-364B-4949-B2AC-F2B7B9073C2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FD3CB6C4-2166-4C61-A370-7F5E42EE0BA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CE499023-B1BF-4A9A-BBF3-88A69930566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D13575FD-8F0C-4526-802A-BB016483EE6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1016</xdr:rowOff>
    </xdr:from>
    <xdr:to>
      <xdr:col>116</xdr:col>
      <xdr:colOff>114300</xdr:colOff>
      <xdr:row>63</xdr:row>
      <xdr:rowOff>102616</xdr:rowOff>
    </xdr:to>
    <xdr:sp macro="" textlink="">
      <xdr:nvSpPr>
        <xdr:cNvPr id="608" name="楕円 607">
          <a:extLst>
            <a:ext uri="{FF2B5EF4-FFF2-40B4-BE49-F238E27FC236}">
              <a16:creationId xmlns:a16="http://schemas.microsoft.com/office/drawing/2014/main" id="{9A6E59FD-94E4-446D-A4D2-ACA9053E6C38}"/>
            </a:ext>
          </a:extLst>
        </xdr:cNvPr>
        <xdr:cNvSpPr/>
      </xdr:nvSpPr>
      <xdr:spPr>
        <a:xfrm>
          <a:off x="22110700" y="108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95953</xdr:rowOff>
    </xdr:from>
    <xdr:ext cx="469744" cy="259045"/>
    <xdr:sp macro="" textlink="">
      <xdr:nvSpPr>
        <xdr:cNvPr id="609" name="【学校施設】&#10;一人当たり面積該当値テキスト">
          <a:extLst>
            <a:ext uri="{FF2B5EF4-FFF2-40B4-BE49-F238E27FC236}">
              <a16:creationId xmlns:a16="http://schemas.microsoft.com/office/drawing/2014/main" id="{F4B12E55-519C-4D26-8680-8DE2B90866D0}"/>
            </a:ext>
          </a:extLst>
        </xdr:cNvPr>
        <xdr:cNvSpPr txBox="1"/>
      </xdr:nvSpPr>
      <xdr:spPr>
        <a:xfrm>
          <a:off x="22199600" y="1072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3683</xdr:rowOff>
    </xdr:from>
    <xdr:to>
      <xdr:col>112</xdr:col>
      <xdr:colOff>38100</xdr:colOff>
      <xdr:row>63</xdr:row>
      <xdr:rowOff>105283</xdr:rowOff>
    </xdr:to>
    <xdr:sp macro="" textlink="">
      <xdr:nvSpPr>
        <xdr:cNvPr id="610" name="楕円 609">
          <a:extLst>
            <a:ext uri="{FF2B5EF4-FFF2-40B4-BE49-F238E27FC236}">
              <a16:creationId xmlns:a16="http://schemas.microsoft.com/office/drawing/2014/main" id="{C910E70B-C8E9-446C-A0E9-577ECFDC2C92}"/>
            </a:ext>
          </a:extLst>
        </xdr:cNvPr>
        <xdr:cNvSpPr/>
      </xdr:nvSpPr>
      <xdr:spPr>
        <a:xfrm>
          <a:off x="21272500" y="1080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51816</xdr:rowOff>
    </xdr:from>
    <xdr:to>
      <xdr:col>116</xdr:col>
      <xdr:colOff>63500</xdr:colOff>
      <xdr:row>63</xdr:row>
      <xdr:rowOff>54483</xdr:rowOff>
    </xdr:to>
    <xdr:cxnSp macro="">
      <xdr:nvCxnSpPr>
        <xdr:cNvPr id="611" name="直線コネクタ 610">
          <a:extLst>
            <a:ext uri="{FF2B5EF4-FFF2-40B4-BE49-F238E27FC236}">
              <a16:creationId xmlns:a16="http://schemas.microsoft.com/office/drawing/2014/main" id="{BB0E07FC-5A4F-4A4B-B2F3-FF9C653F59C4}"/>
            </a:ext>
          </a:extLst>
        </xdr:cNvPr>
        <xdr:cNvCxnSpPr/>
      </xdr:nvCxnSpPr>
      <xdr:spPr>
        <a:xfrm flipV="1">
          <a:off x="21323300" y="10853166"/>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4902</xdr:rowOff>
    </xdr:from>
    <xdr:to>
      <xdr:col>107</xdr:col>
      <xdr:colOff>101600</xdr:colOff>
      <xdr:row>63</xdr:row>
      <xdr:rowOff>106502</xdr:rowOff>
    </xdr:to>
    <xdr:sp macro="" textlink="">
      <xdr:nvSpPr>
        <xdr:cNvPr id="612" name="楕円 611">
          <a:extLst>
            <a:ext uri="{FF2B5EF4-FFF2-40B4-BE49-F238E27FC236}">
              <a16:creationId xmlns:a16="http://schemas.microsoft.com/office/drawing/2014/main" id="{221A7ACA-6EA0-40AD-850E-690C9B5F6F3D}"/>
            </a:ext>
          </a:extLst>
        </xdr:cNvPr>
        <xdr:cNvSpPr/>
      </xdr:nvSpPr>
      <xdr:spPr>
        <a:xfrm>
          <a:off x="20383500" y="1080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54483</xdr:rowOff>
    </xdr:from>
    <xdr:to>
      <xdr:col>111</xdr:col>
      <xdr:colOff>177800</xdr:colOff>
      <xdr:row>63</xdr:row>
      <xdr:rowOff>55702</xdr:rowOff>
    </xdr:to>
    <xdr:cxnSp macro="">
      <xdr:nvCxnSpPr>
        <xdr:cNvPr id="613" name="直線コネクタ 612">
          <a:extLst>
            <a:ext uri="{FF2B5EF4-FFF2-40B4-BE49-F238E27FC236}">
              <a16:creationId xmlns:a16="http://schemas.microsoft.com/office/drawing/2014/main" id="{AFE60B8D-188B-4591-A5C9-92754B956BAA}"/>
            </a:ext>
          </a:extLst>
        </xdr:cNvPr>
        <xdr:cNvCxnSpPr/>
      </xdr:nvCxnSpPr>
      <xdr:spPr>
        <a:xfrm flipV="1">
          <a:off x="20434300" y="10855833"/>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8027</xdr:rowOff>
    </xdr:from>
    <xdr:to>
      <xdr:col>102</xdr:col>
      <xdr:colOff>165100</xdr:colOff>
      <xdr:row>63</xdr:row>
      <xdr:rowOff>109627</xdr:rowOff>
    </xdr:to>
    <xdr:sp macro="" textlink="">
      <xdr:nvSpPr>
        <xdr:cNvPr id="614" name="楕円 613">
          <a:extLst>
            <a:ext uri="{FF2B5EF4-FFF2-40B4-BE49-F238E27FC236}">
              <a16:creationId xmlns:a16="http://schemas.microsoft.com/office/drawing/2014/main" id="{226071E8-59E3-4925-A29D-A825BF0B5025}"/>
            </a:ext>
          </a:extLst>
        </xdr:cNvPr>
        <xdr:cNvSpPr/>
      </xdr:nvSpPr>
      <xdr:spPr>
        <a:xfrm>
          <a:off x="19494500" y="1080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55702</xdr:rowOff>
    </xdr:from>
    <xdr:to>
      <xdr:col>107</xdr:col>
      <xdr:colOff>50800</xdr:colOff>
      <xdr:row>63</xdr:row>
      <xdr:rowOff>58827</xdr:rowOff>
    </xdr:to>
    <xdr:cxnSp macro="">
      <xdr:nvCxnSpPr>
        <xdr:cNvPr id="615" name="直線コネクタ 614">
          <a:extLst>
            <a:ext uri="{FF2B5EF4-FFF2-40B4-BE49-F238E27FC236}">
              <a16:creationId xmlns:a16="http://schemas.microsoft.com/office/drawing/2014/main" id="{FC305627-2DA9-473E-87D4-CEA545279310}"/>
            </a:ext>
          </a:extLst>
        </xdr:cNvPr>
        <xdr:cNvCxnSpPr/>
      </xdr:nvCxnSpPr>
      <xdr:spPr>
        <a:xfrm flipV="1">
          <a:off x="19545300" y="10857052"/>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18999</xdr:rowOff>
    </xdr:from>
    <xdr:to>
      <xdr:col>98</xdr:col>
      <xdr:colOff>38100</xdr:colOff>
      <xdr:row>63</xdr:row>
      <xdr:rowOff>120599</xdr:rowOff>
    </xdr:to>
    <xdr:sp macro="" textlink="">
      <xdr:nvSpPr>
        <xdr:cNvPr id="616" name="楕円 615">
          <a:extLst>
            <a:ext uri="{FF2B5EF4-FFF2-40B4-BE49-F238E27FC236}">
              <a16:creationId xmlns:a16="http://schemas.microsoft.com/office/drawing/2014/main" id="{E3FEF151-F16B-45EA-B741-2FFB41AB963A}"/>
            </a:ext>
          </a:extLst>
        </xdr:cNvPr>
        <xdr:cNvSpPr/>
      </xdr:nvSpPr>
      <xdr:spPr>
        <a:xfrm>
          <a:off x="18605500" y="1082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58827</xdr:rowOff>
    </xdr:from>
    <xdr:to>
      <xdr:col>102</xdr:col>
      <xdr:colOff>114300</xdr:colOff>
      <xdr:row>63</xdr:row>
      <xdr:rowOff>69799</xdr:rowOff>
    </xdr:to>
    <xdr:cxnSp macro="">
      <xdr:nvCxnSpPr>
        <xdr:cNvPr id="617" name="直線コネクタ 616">
          <a:extLst>
            <a:ext uri="{FF2B5EF4-FFF2-40B4-BE49-F238E27FC236}">
              <a16:creationId xmlns:a16="http://schemas.microsoft.com/office/drawing/2014/main" id="{D8C8F6F2-F08E-493F-8D1E-A961897494C2}"/>
            </a:ext>
          </a:extLst>
        </xdr:cNvPr>
        <xdr:cNvCxnSpPr/>
      </xdr:nvCxnSpPr>
      <xdr:spPr>
        <a:xfrm flipV="1">
          <a:off x="18656300" y="10860177"/>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95445</xdr:rowOff>
    </xdr:from>
    <xdr:ext cx="469744" cy="259045"/>
    <xdr:sp macro="" textlink="">
      <xdr:nvSpPr>
        <xdr:cNvPr id="618" name="n_1aveValue【学校施設】&#10;一人当たり面積">
          <a:extLst>
            <a:ext uri="{FF2B5EF4-FFF2-40B4-BE49-F238E27FC236}">
              <a16:creationId xmlns:a16="http://schemas.microsoft.com/office/drawing/2014/main" id="{7D023557-2BCF-4A09-A8A3-88C7B2F5BBE5}"/>
            </a:ext>
          </a:extLst>
        </xdr:cNvPr>
        <xdr:cNvSpPr txBox="1"/>
      </xdr:nvSpPr>
      <xdr:spPr>
        <a:xfrm>
          <a:off x="21075727" y="1055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100474</xdr:rowOff>
    </xdr:from>
    <xdr:ext cx="469744" cy="259045"/>
    <xdr:sp macro="" textlink="">
      <xdr:nvSpPr>
        <xdr:cNvPr id="619" name="n_2aveValue【学校施設】&#10;一人当たり面積">
          <a:extLst>
            <a:ext uri="{FF2B5EF4-FFF2-40B4-BE49-F238E27FC236}">
              <a16:creationId xmlns:a16="http://schemas.microsoft.com/office/drawing/2014/main" id="{75909831-653B-46A4-B388-69A56E0AC31B}"/>
            </a:ext>
          </a:extLst>
        </xdr:cNvPr>
        <xdr:cNvSpPr txBox="1"/>
      </xdr:nvSpPr>
      <xdr:spPr>
        <a:xfrm>
          <a:off x="20199427" y="1055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94759</xdr:rowOff>
    </xdr:from>
    <xdr:ext cx="469744" cy="259045"/>
    <xdr:sp macro="" textlink="">
      <xdr:nvSpPr>
        <xdr:cNvPr id="620" name="n_3aveValue【学校施設】&#10;一人当たり面積">
          <a:extLst>
            <a:ext uri="{FF2B5EF4-FFF2-40B4-BE49-F238E27FC236}">
              <a16:creationId xmlns:a16="http://schemas.microsoft.com/office/drawing/2014/main" id="{01AA1F88-534E-488C-86B9-662FD8AF1983}"/>
            </a:ext>
          </a:extLst>
        </xdr:cNvPr>
        <xdr:cNvSpPr txBox="1"/>
      </xdr:nvSpPr>
      <xdr:spPr>
        <a:xfrm>
          <a:off x="19310427" y="1055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103522</xdr:rowOff>
    </xdr:from>
    <xdr:ext cx="469744" cy="259045"/>
    <xdr:sp macro="" textlink="">
      <xdr:nvSpPr>
        <xdr:cNvPr id="621" name="n_4aveValue【学校施設】&#10;一人当たり面積">
          <a:extLst>
            <a:ext uri="{FF2B5EF4-FFF2-40B4-BE49-F238E27FC236}">
              <a16:creationId xmlns:a16="http://schemas.microsoft.com/office/drawing/2014/main" id="{BC43978F-AA64-4370-B9B6-3B44F7D37C93}"/>
            </a:ext>
          </a:extLst>
        </xdr:cNvPr>
        <xdr:cNvSpPr txBox="1"/>
      </xdr:nvSpPr>
      <xdr:spPr>
        <a:xfrm>
          <a:off x="18421427" y="1056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96410</xdr:rowOff>
    </xdr:from>
    <xdr:ext cx="469744" cy="259045"/>
    <xdr:sp macro="" textlink="">
      <xdr:nvSpPr>
        <xdr:cNvPr id="622" name="n_1mainValue【学校施設】&#10;一人当たり面積">
          <a:extLst>
            <a:ext uri="{FF2B5EF4-FFF2-40B4-BE49-F238E27FC236}">
              <a16:creationId xmlns:a16="http://schemas.microsoft.com/office/drawing/2014/main" id="{502BAD95-7759-4D53-86BA-D27EB90222DD}"/>
            </a:ext>
          </a:extLst>
        </xdr:cNvPr>
        <xdr:cNvSpPr txBox="1"/>
      </xdr:nvSpPr>
      <xdr:spPr>
        <a:xfrm>
          <a:off x="21075727" y="1089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97629</xdr:rowOff>
    </xdr:from>
    <xdr:ext cx="469744" cy="259045"/>
    <xdr:sp macro="" textlink="">
      <xdr:nvSpPr>
        <xdr:cNvPr id="623" name="n_2mainValue【学校施設】&#10;一人当たり面積">
          <a:extLst>
            <a:ext uri="{FF2B5EF4-FFF2-40B4-BE49-F238E27FC236}">
              <a16:creationId xmlns:a16="http://schemas.microsoft.com/office/drawing/2014/main" id="{A73D0C39-8A54-432D-9345-FED970A25E0A}"/>
            </a:ext>
          </a:extLst>
        </xdr:cNvPr>
        <xdr:cNvSpPr txBox="1"/>
      </xdr:nvSpPr>
      <xdr:spPr>
        <a:xfrm>
          <a:off x="20199427" y="1089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100754</xdr:rowOff>
    </xdr:from>
    <xdr:ext cx="469744" cy="259045"/>
    <xdr:sp macro="" textlink="">
      <xdr:nvSpPr>
        <xdr:cNvPr id="624" name="n_3mainValue【学校施設】&#10;一人当たり面積">
          <a:extLst>
            <a:ext uri="{FF2B5EF4-FFF2-40B4-BE49-F238E27FC236}">
              <a16:creationId xmlns:a16="http://schemas.microsoft.com/office/drawing/2014/main" id="{BDD70FA0-48E2-4E80-ACDA-47D5BDB43FB4}"/>
            </a:ext>
          </a:extLst>
        </xdr:cNvPr>
        <xdr:cNvSpPr txBox="1"/>
      </xdr:nvSpPr>
      <xdr:spPr>
        <a:xfrm>
          <a:off x="19310427" y="1090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111726</xdr:rowOff>
    </xdr:from>
    <xdr:ext cx="469744" cy="259045"/>
    <xdr:sp macro="" textlink="">
      <xdr:nvSpPr>
        <xdr:cNvPr id="625" name="n_4mainValue【学校施設】&#10;一人当たり面積">
          <a:extLst>
            <a:ext uri="{FF2B5EF4-FFF2-40B4-BE49-F238E27FC236}">
              <a16:creationId xmlns:a16="http://schemas.microsoft.com/office/drawing/2014/main" id="{41EB29E9-3DE7-4568-9270-65BDCC1B3BE9}"/>
            </a:ext>
          </a:extLst>
        </xdr:cNvPr>
        <xdr:cNvSpPr txBox="1"/>
      </xdr:nvSpPr>
      <xdr:spPr>
        <a:xfrm>
          <a:off x="18421427" y="1091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DE6356A1-3243-4C8C-9870-FF5E9CFFA1F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53ACB144-FCB0-47B1-A656-68E8B4F7B9E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6C28AD86-9FB7-46AB-9651-ABC302EDA61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63D86100-5993-4CA0-B5CB-B00573DE25A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A6F28F16-EADF-43AC-A640-13ADF012221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C693F34F-4089-4E95-BDDF-AB24F4E1F53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BDDC92D8-358C-4E8A-98D5-C127621F023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65BC4472-26DF-471B-94A2-E1AA2EECFB0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98D64A09-FDA5-45D9-BF73-F8E1987F69F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C8CDB8EA-633D-4774-A41A-EDE36195AD5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57C096E4-B851-4034-B68E-AE958CD20D3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F94C1F5A-4AF6-4DD5-AADD-8E16B90079A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6B100DD0-9841-4AA1-930E-23DA99F0FA1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514395A1-485A-481F-806A-ED7A31C09B8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4B1E9464-658E-4160-BCA3-1EE0A548616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809C83CA-343C-4EAA-B1A8-56B9AFBACA5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E572607A-AA6C-4F3C-8765-E4E896D6626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CD0C5FC7-B6EA-4474-B8BA-6A11205743D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7D5109B4-3FB4-44DD-9935-2DE4A1D1F88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B828C214-EC77-449A-80FE-80440A4662B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81CBC6E1-0D2B-4F2C-8575-DF8C1356F49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34C01C92-AA42-4E45-984F-126DBA58CC7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0913297C-26C2-4D13-8E6E-814DBA6E33A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A56A50DA-BFEA-4575-9348-A7FF74ED8DC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06ABB294-C7FB-4338-88A2-1427E5924F9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31569</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0C861E6D-1CF1-47CD-9D51-0DE8F1C83F5F}"/>
            </a:ext>
          </a:extLst>
        </xdr:cNvPr>
        <xdr:cNvCxnSpPr/>
      </xdr:nvCxnSpPr>
      <xdr:spPr>
        <a:xfrm flipV="1">
          <a:off x="16318864" y="13404669"/>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112B2898-59E5-4F4C-B862-6868560021B2}"/>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CFFE0136-FF26-4103-832C-5C901A65E055}"/>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149696</xdr:rowOff>
    </xdr:from>
    <xdr:ext cx="340478" cy="259045"/>
    <xdr:sp macro="" textlink="">
      <xdr:nvSpPr>
        <xdr:cNvPr id="654" name="【児童館】&#10;有形固定資産減価償却率最大値テキスト">
          <a:extLst>
            <a:ext uri="{FF2B5EF4-FFF2-40B4-BE49-F238E27FC236}">
              <a16:creationId xmlns:a16="http://schemas.microsoft.com/office/drawing/2014/main" id="{8C1791CC-171A-476D-9FC6-C8179BA55CE2}"/>
            </a:ext>
          </a:extLst>
        </xdr:cNvPr>
        <xdr:cNvSpPr txBox="1"/>
      </xdr:nvSpPr>
      <xdr:spPr>
        <a:xfrm>
          <a:off x="16357600" y="1317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31569</xdr:rowOff>
    </xdr:from>
    <xdr:to>
      <xdr:col>86</xdr:col>
      <xdr:colOff>25400</xdr:colOff>
      <xdr:row>78</xdr:row>
      <xdr:rowOff>31569</xdr:rowOff>
    </xdr:to>
    <xdr:cxnSp macro="">
      <xdr:nvCxnSpPr>
        <xdr:cNvPr id="655" name="直線コネクタ 654">
          <a:extLst>
            <a:ext uri="{FF2B5EF4-FFF2-40B4-BE49-F238E27FC236}">
              <a16:creationId xmlns:a16="http://schemas.microsoft.com/office/drawing/2014/main" id="{E1FE714B-F0A7-486A-A2DC-28159877D50F}"/>
            </a:ext>
          </a:extLst>
        </xdr:cNvPr>
        <xdr:cNvCxnSpPr/>
      </xdr:nvCxnSpPr>
      <xdr:spPr>
        <a:xfrm>
          <a:off x="16230600" y="1340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127379</xdr:rowOff>
    </xdr:from>
    <xdr:ext cx="405111" cy="259045"/>
    <xdr:sp macro="" textlink="">
      <xdr:nvSpPr>
        <xdr:cNvPr id="656" name="【児童館】&#10;有形固定資産減価償却率平均値テキスト">
          <a:extLst>
            <a:ext uri="{FF2B5EF4-FFF2-40B4-BE49-F238E27FC236}">
              <a16:creationId xmlns:a16="http://schemas.microsoft.com/office/drawing/2014/main" id="{5B1B0C98-B0ED-44F2-972A-E237857986E7}"/>
            </a:ext>
          </a:extLst>
        </xdr:cNvPr>
        <xdr:cNvSpPr txBox="1"/>
      </xdr:nvSpPr>
      <xdr:spPr>
        <a:xfrm>
          <a:off x="16357600" y="14357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657" name="フローチャート: 判断 656">
          <a:extLst>
            <a:ext uri="{FF2B5EF4-FFF2-40B4-BE49-F238E27FC236}">
              <a16:creationId xmlns:a16="http://schemas.microsoft.com/office/drawing/2014/main" id="{67392BCE-3E08-4C67-BC77-92FC99133D7F}"/>
            </a:ext>
          </a:extLst>
        </xdr:cNvPr>
        <xdr:cNvSpPr/>
      </xdr:nvSpPr>
      <xdr:spPr>
        <a:xfrm>
          <a:off x="162687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41184</xdr:rowOff>
    </xdr:from>
    <xdr:to>
      <xdr:col>81</xdr:col>
      <xdr:colOff>101600</xdr:colOff>
      <xdr:row>82</xdr:row>
      <xdr:rowOff>142784</xdr:rowOff>
    </xdr:to>
    <xdr:sp macro="" textlink="">
      <xdr:nvSpPr>
        <xdr:cNvPr id="658" name="フローチャート: 判断 657">
          <a:extLst>
            <a:ext uri="{FF2B5EF4-FFF2-40B4-BE49-F238E27FC236}">
              <a16:creationId xmlns:a16="http://schemas.microsoft.com/office/drawing/2014/main" id="{FE006995-CD1E-4661-BE6E-E01B4DECA5AA}"/>
            </a:ext>
          </a:extLst>
        </xdr:cNvPr>
        <xdr:cNvSpPr/>
      </xdr:nvSpPr>
      <xdr:spPr>
        <a:xfrm>
          <a:off x="15430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29755</xdr:rowOff>
    </xdr:from>
    <xdr:to>
      <xdr:col>76</xdr:col>
      <xdr:colOff>165100</xdr:colOff>
      <xdr:row>82</xdr:row>
      <xdr:rowOff>131355</xdr:rowOff>
    </xdr:to>
    <xdr:sp macro="" textlink="">
      <xdr:nvSpPr>
        <xdr:cNvPr id="659" name="フローチャート: 判断 658">
          <a:extLst>
            <a:ext uri="{FF2B5EF4-FFF2-40B4-BE49-F238E27FC236}">
              <a16:creationId xmlns:a16="http://schemas.microsoft.com/office/drawing/2014/main" id="{1388558C-655B-47F7-A763-6E1B208B9637}"/>
            </a:ext>
          </a:extLst>
        </xdr:cNvPr>
        <xdr:cNvSpPr/>
      </xdr:nvSpPr>
      <xdr:spPr>
        <a:xfrm>
          <a:off x="14541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152219</xdr:rowOff>
    </xdr:from>
    <xdr:to>
      <xdr:col>72</xdr:col>
      <xdr:colOff>38100</xdr:colOff>
      <xdr:row>84</xdr:row>
      <xdr:rowOff>82369</xdr:rowOff>
    </xdr:to>
    <xdr:sp macro="" textlink="">
      <xdr:nvSpPr>
        <xdr:cNvPr id="660" name="フローチャート: 判断 659">
          <a:extLst>
            <a:ext uri="{FF2B5EF4-FFF2-40B4-BE49-F238E27FC236}">
              <a16:creationId xmlns:a16="http://schemas.microsoft.com/office/drawing/2014/main" id="{6BAC4388-9DD0-4F5D-B0B1-3111501AB74D}"/>
            </a:ext>
          </a:extLst>
        </xdr:cNvPr>
        <xdr:cNvSpPr/>
      </xdr:nvSpPr>
      <xdr:spPr>
        <a:xfrm>
          <a:off x="136525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59145</xdr:rowOff>
    </xdr:from>
    <xdr:to>
      <xdr:col>67</xdr:col>
      <xdr:colOff>101600</xdr:colOff>
      <xdr:row>84</xdr:row>
      <xdr:rowOff>160745</xdr:rowOff>
    </xdr:to>
    <xdr:sp macro="" textlink="">
      <xdr:nvSpPr>
        <xdr:cNvPr id="661" name="フローチャート: 判断 660">
          <a:extLst>
            <a:ext uri="{FF2B5EF4-FFF2-40B4-BE49-F238E27FC236}">
              <a16:creationId xmlns:a16="http://schemas.microsoft.com/office/drawing/2014/main" id="{762232B3-2347-41C2-9BF0-E443ED4D06A8}"/>
            </a:ext>
          </a:extLst>
        </xdr:cNvPr>
        <xdr:cNvSpPr/>
      </xdr:nvSpPr>
      <xdr:spPr>
        <a:xfrm>
          <a:off x="127635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D43F1F15-F080-4D14-BBE3-36CA51B481C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8BD569F9-E877-4BE7-A45D-2ECB3C8C692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934EEF50-005C-450E-920B-A8041E339E4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4DDC2EFA-BFE5-42FC-A604-C39305D3154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6BEF9688-47A8-44DF-B8B0-9C94E8AE106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667" name="楕円 666">
          <a:extLst>
            <a:ext uri="{FF2B5EF4-FFF2-40B4-BE49-F238E27FC236}">
              <a16:creationId xmlns:a16="http://schemas.microsoft.com/office/drawing/2014/main" id="{B24C3428-9237-4E59-A0B4-934DA2FB0560}"/>
            </a:ext>
          </a:extLst>
        </xdr:cNvPr>
        <xdr:cNvSpPr/>
      </xdr:nvSpPr>
      <xdr:spPr>
        <a:xfrm>
          <a:off x="162687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88554</xdr:rowOff>
    </xdr:from>
    <xdr:ext cx="405111" cy="259045"/>
    <xdr:sp macro="" textlink="">
      <xdr:nvSpPr>
        <xdr:cNvPr id="668" name="【児童館】&#10;有形固定資産減価償却率該当値テキスト">
          <a:extLst>
            <a:ext uri="{FF2B5EF4-FFF2-40B4-BE49-F238E27FC236}">
              <a16:creationId xmlns:a16="http://schemas.microsoft.com/office/drawing/2014/main" id="{15F086F3-D9E5-41DE-8354-1668998C5956}"/>
            </a:ext>
          </a:extLst>
        </xdr:cNvPr>
        <xdr:cNvSpPr txBox="1"/>
      </xdr:nvSpPr>
      <xdr:spPr>
        <a:xfrm>
          <a:off x="16357600" y="1397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47716</xdr:rowOff>
    </xdr:from>
    <xdr:to>
      <xdr:col>81</xdr:col>
      <xdr:colOff>101600</xdr:colOff>
      <xdr:row>82</xdr:row>
      <xdr:rowOff>149316</xdr:rowOff>
    </xdr:to>
    <xdr:sp macro="" textlink="">
      <xdr:nvSpPr>
        <xdr:cNvPr id="669" name="楕円 668">
          <a:extLst>
            <a:ext uri="{FF2B5EF4-FFF2-40B4-BE49-F238E27FC236}">
              <a16:creationId xmlns:a16="http://schemas.microsoft.com/office/drawing/2014/main" id="{010EFF72-E2E8-4B5C-80D3-5E1658161DEF}"/>
            </a:ext>
          </a:extLst>
        </xdr:cNvPr>
        <xdr:cNvSpPr/>
      </xdr:nvSpPr>
      <xdr:spPr>
        <a:xfrm>
          <a:off x="154305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98516</xdr:rowOff>
    </xdr:from>
    <xdr:to>
      <xdr:col>85</xdr:col>
      <xdr:colOff>127000</xdr:colOff>
      <xdr:row>82</xdr:row>
      <xdr:rowOff>116477</xdr:rowOff>
    </xdr:to>
    <xdr:cxnSp macro="">
      <xdr:nvCxnSpPr>
        <xdr:cNvPr id="670" name="直線コネクタ 669">
          <a:extLst>
            <a:ext uri="{FF2B5EF4-FFF2-40B4-BE49-F238E27FC236}">
              <a16:creationId xmlns:a16="http://schemas.microsoft.com/office/drawing/2014/main" id="{F9482CCB-956E-4CF1-AB5B-75F1D71700C8}"/>
            </a:ext>
          </a:extLst>
        </xdr:cNvPr>
        <xdr:cNvCxnSpPr/>
      </xdr:nvCxnSpPr>
      <xdr:spPr>
        <a:xfrm>
          <a:off x="15481300" y="1415741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71" name="楕円 670">
          <a:extLst>
            <a:ext uri="{FF2B5EF4-FFF2-40B4-BE49-F238E27FC236}">
              <a16:creationId xmlns:a16="http://schemas.microsoft.com/office/drawing/2014/main" id="{FA7C44C6-F520-4159-8E0F-5C4B4AFC3C2C}"/>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98516</xdr:rowOff>
    </xdr:from>
    <xdr:to>
      <xdr:col>81</xdr:col>
      <xdr:colOff>50800</xdr:colOff>
      <xdr:row>86</xdr:row>
      <xdr:rowOff>168729</xdr:rowOff>
    </xdr:to>
    <xdr:cxnSp macro="">
      <xdr:nvCxnSpPr>
        <xdr:cNvPr id="672" name="直線コネクタ 671">
          <a:extLst>
            <a:ext uri="{FF2B5EF4-FFF2-40B4-BE49-F238E27FC236}">
              <a16:creationId xmlns:a16="http://schemas.microsoft.com/office/drawing/2014/main" id="{BF00CBCB-DAC0-407F-B28C-D704BC378F3B}"/>
            </a:ext>
          </a:extLst>
        </xdr:cNvPr>
        <xdr:cNvCxnSpPr/>
      </xdr:nvCxnSpPr>
      <xdr:spPr>
        <a:xfrm flipV="1">
          <a:off x="14592300" y="14157416"/>
          <a:ext cx="889000" cy="75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73" name="楕円 672">
          <a:extLst>
            <a:ext uri="{FF2B5EF4-FFF2-40B4-BE49-F238E27FC236}">
              <a16:creationId xmlns:a16="http://schemas.microsoft.com/office/drawing/2014/main" id="{850878B3-2614-4813-BBD8-576348C17CD8}"/>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74" name="直線コネクタ 673">
          <a:extLst>
            <a:ext uri="{FF2B5EF4-FFF2-40B4-BE49-F238E27FC236}">
              <a16:creationId xmlns:a16="http://schemas.microsoft.com/office/drawing/2014/main" id="{172A9B9F-4801-4028-B9CB-EDAE52FE4B25}"/>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75" name="楕円 674">
          <a:extLst>
            <a:ext uri="{FF2B5EF4-FFF2-40B4-BE49-F238E27FC236}">
              <a16:creationId xmlns:a16="http://schemas.microsoft.com/office/drawing/2014/main" id="{47B4104C-55CA-490E-8909-5B402FDD54DF}"/>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76" name="直線コネクタ 675">
          <a:extLst>
            <a:ext uri="{FF2B5EF4-FFF2-40B4-BE49-F238E27FC236}">
              <a16:creationId xmlns:a16="http://schemas.microsoft.com/office/drawing/2014/main" id="{B1A7573D-9840-4342-BE82-57E881F68232}"/>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159311</xdr:rowOff>
    </xdr:from>
    <xdr:ext cx="405111" cy="259045"/>
    <xdr:sp macro="" textlink="">
      <xdr:nvSpPr>
        <xdr:cNvPr id="677" name="n_1aveValue【児童館】&#10;有形固定資産減価償却率">
          <a:extLst>
            <a:ext uri="{FF2B5EF4-FFF2-40B4-BE49-F238E27FC236}">
              <a16:creationId xmlns:a16="http://schemas.microsoft.com/office/drawing/2014/main" id="{95469E89-63CC-4E9E-A095-D61173381FC4}"/>
            </a:ext>
          </a:extLst>
        </xdr:cNvPr>
        <xdr:cNvSpPr txBox="1"/>
      </xdr:nvSpPr>
      <xdr:spPr>
        <a:xfrm>
          <a:off x="152660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147882</xdr:rowOff>
    </xdr:from>
    <xdr:ext cx="405111" cy="259045"/>
    <xdr:sp macro="" textlink="">
      <xdr:nvSpPr>
        <xdr:cNvPr id="678" name="n_2aveValue【児童館】&#10;有形固定資産減価償却率">
          <a:extLst>
            <a:ext uri="{FF2B5EF4-FFF2-40B4-BE49-F238E27FC236}">
              <a16:creationId xmlns:a16="http://schemas.microsoft.com/office/drawing/2014/main" id="{38A808A2-259B-41F8-BF7A-7440A357693F}"/>
            </a:ext>
          </a:extLst>
        </xdr:cNvPr>
        <xdr:cNvSpPr txBox="1"/>
      </xdr:nvSpPr>
      <xdr:spPr>
        <a:xfrm>
          <a:off x="14389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98896</xdr:rowOff>
    </xdr:from>
    <xdr:ext cx="405111" cy="259045"/>
    <xdr:sp macro="" textlink="">
      <xdr:nvSpPr>
        <xdr:cNvPr id="679" name="n_3aveValue【児童館】&#10;有形固定資産減価償却率">
          <a:extLst>
            <a:ext uri="{FF2B5EF4-FFF2-40B4-BE49-F238E27FC236}">
              <a16:creationId xmlns:a16="http://schemas.microsoft.com/office/drawing/2014/main" id="{62FC1614-1EE0-49CE-A890-F8A795F8AB1A}"/>
            </a:ext>
          </a:extLst>
        </xdr:cNvPr>
        <xdr:cNvSpPr txBox="1"/>
      </xdr:nvSpPr>
      <xdr:spPr>
        <a:xfrm>
          <a:off x="13500744" y="1415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5822</xdr:rowOff>
    </xdr:from>
    <xdr:ext cx="405111" cy="259045"/>
    <xdr:sp macro="" textlink="">
      <xdr:nvSpPr>
        <xdr:cNvPr id="680" name="n_4aveValue【児童館】&#10;有形固定資産減価償却率">
          <a:extLst>
            <a:ext uri="{FF2B5EF4-FFF2-40B4-BE49-F238E27FC236}">
              <a16:creationId xmlns:a16="http://schemas.microsoft.com/office/drawing/2014/main" id="{46EBA288-168D-417E-BD82-51D147ADC450}"/>
            </a:ext>
          </a:extLst>
        </xdr:cNvPr>
        <xdr:cNvSpPr txBox="1"/>
      </xdr:nvSpPr>
      <xdr:spPr>
        <a:xfrm>
          <a:off x="12611744" y="142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140443</xdr:rowOff>
    </xdr:from>
    <xdr:ext cx="405111" cy="259045"/>
    <xdr:sp macro="" textlink="">
      <xdr:nvSpPr>
        <xdr:cNvPr id="681" name="n_1mainValue【児童館】&#10;有形固定資産減価償却率">
          <a:extLst>
            <a:ext uri="{FF2B5EF4-FFF2-40B4-BE49-F238E27FC236}">
              <a16:creationId xmlns:a16="http://schemas.microsoft.com/office/drawing/2014/main" id="{7835B43B-1338-465C-990D-ADEDA1B311F7}"/>
            </a:ext>
          </a:extLst>
        </xdr:cNvPr>
        <xdr:cNvSpPr txBox="1"/>
      </xdr:nvSpPr>
      <xdr:spPr>
        <a:xfrm>
          <a:off x="152660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82" name="n_2mainValue【児童館】&#10;有形固定資産減価償却率">
          <a:extLst>
            <a:ext uri="{FF2B5EF4-FFF2-40B4-BE49-F238E27FC236}">
              <a16:creationId xmlns:a16="http://schemas.microsoft.com/office/drawing/2014/main" id="{B493C3D3-6721-4E50-8B0A-5EB29F22B8E5}"/>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83" name="n_3mainValue【児童館】&#10;有形固定資産減価償却率">
          <a:extLst>
            <a:ext uri="{FF2B5EF4-FFF2-40B4-BE49-F238E27FC236}">
              <a16:creationId xmlns:a16="http://schemas.microsoft.com/office/drawing/2014/main" id="{2E793546-4556-4855-B213-DCA28433BFD0}"/>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84" name="n_4mainValue【児童館】&#10;有形固定資産減価償却率">
          <a:extLst>
            <a:ext uri="{FF2B5EF4-FFF2-40B4-BE49-F238E27FC236}">
              <a16:creationId xmlns:a16="http://schemas.microsoft.com/office/drawing/2014/main" id="{D3E675B4-38DB-4A3B-91BA-DA10F8B0BEF7}"/>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5CA13290-FCD4-498B-99E9-F8808F94370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79ADDA1A-589C-4D3A-960F-16D4AAD3FFF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50F65A3D-CDEC-4AFA-8108-5481D25AE52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E046BC19-06C6-4041-986E-A8EDB556751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470B1670-0C3D-46FE-89E7-020497259CD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F9ED5E0A-82D9-401C-944E-C6669A59EE4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6C10DDA5-2E3C-4905-970E-7EA23A35148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7DAD6678-FEED-4D65-B5F0-22187AC18AA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B8BCD2F6-B5ED-4EFC-B079-D9AA4EA321B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A51B199E-BAA2-4CB4-964E-F3CE3B63C7A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a:extLst>
            <a:ext uri="{FF2B5EF4-FFF2-40B4-BE49-F238E27FC236}">
              <a16:creationId xmlns:a16="http://schemas.microsoft.com/office/drawing/2014/main" id="{7460AF95-B9E2-45F2-A1B5-C07E168AFA0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a:extLst>
            <a:ext uri="{FF2B5EF4-FFF2-40B4-BE49-F238E27FC236}">
              <a16:creationId xmlns:a16="http://schemas.microsoft.com/office/drawing/2014/main" id="{85C70924-A904-4E10-959D-6368F151CC1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a:extLst>
            <a:ext uri="{FF2B5EF4-FFF2-40B4-BE49-F238E27FC236}">
              <a16:creationId xmlns:a16="http://schemas.microsoft.com/office/drawing/2014/main" id="{36BCF98C-C6AD-41AF-A2E6-67E922D873B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a:extLst>
            <a:ext uri="{FF2B5EF4-FFF2-40B4-BE49-F238E27FC236}">
              <a16:creationId xmlns:a16="http://schemas.microsoft.com/office/drawing/2014/main" id="{1ED49C80-CCA1-4FD2-B6F2-B3ADA2CF5A7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a:extLst>
            <a:ext uri="{FF2B5EF4-FFF2-40B4-BE49-F238E27FC236}">
              <a16:creationId xmlns:a16="http://schemas.microsoft.com/office/drawing/2014/main" id="{97575A10-6604-461C-A7BE-CF493EDBC7D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a:extLst>
            <a:ext uri="{FF2B5EF4-FFF2-40B4-BE49-F238E27FC236}">
              <a16:creationId xmlns:a16="http://schemas.microsoft.com/office/drawing/2014/main" id="{6B6BAD1B-276B-4533-888B-80721A83623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a:extLst>
            <a:ext uri="{FF2B5EF4-FFF2-40B4-BE49-F238E27FC236}">
              <a16:creationId xmlns:a16="http://schemas.microsoft.com/office/drawing/2014/main" id="{501037B2-2F17-47F4-96DF-14BD75F4782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a:extLst>
            <a:ext uri="{FF2B5EF4-FFF2-40B4-BE49-F238E27FC236}">
              <a16:creationId xmlns:a16="http://schemas.microsoft.com/office/drawing/2014/main" id="{EF21B407-7664-4D27-98B5-CEC143EF734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AF10C7B0-8D7A-4113-8F3B-923C006EB7D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0D279E70-13B0-4457-9539-E6FB19527E9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DD92E8CB-B12E-43DB-8785-6C7C19A099B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10668</xdr:rowOff>
    </xdr:to>
    <xdr:cxnSp macro="">
      <xdr:nvCxnSpPr>
        <xdr:cNvPr id="706" name="直線コネクタ 705">
          <a:extLst>
            <a:ext uri="{FF2B5EF4-FFF2-40B4-BE49-F238E27FC236}">
              <a16:creationId xmlns:a16="http://schemas.microsoft.com/office/drawing/2014/main" id="{47556145-AC5B-4E17-8710-70DB836C42A1}"/>
            </a:ext>
          </a:extLst>
        </xdr:cNvPr>
        <xdr:cNvCxnSpPr/>
      </xdr:nvCxnSpPr>
      <xdr:spPr>
        <a:xfrm flipV="1">
          <a:off x="22160864" y="13626085"/>
          <a:ext cx="0" cy="112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児童館】&#10;一人当たり面積最小値テキスト">
          <a:extLst>
            <a:ext uri="{FF2B5EF4-FFF2-40B4-BE49-F238E27FC236}">
              <a16:creationId xmlns:a16="http://schemas.microsoft.com/office/drawing/2014/main" id="{1E920E6E-36A6-4215-9449-3ADCD79EBBDE}"/>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a:extLst>
            <a:ext uri="{FF2B5EF4-FFF2-40B4-BE49-F238E27FC236}">
              <a16:creationId xmlns:a16="http://schemas.microsoft.com/office/drawing/2014/main" id="{3F26B506-4947-487B-B36E-726672B13597}"/>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709" name="【児童館】&#10;一人当たり面積最大値テキスト">
          <a:extLst>
            <a:ext uri="{FF2B5EF4-FFF2-40B4-BE49-F238E27FC236}">
              <a16:creationId xmlns:a16="http://schemas.microsoft.com/office/drawing/2014/main" id="{6ED2E26F-381D-47B1-A078-64A236F2EEDA}"/>
            </a:ext>
          </a:extLst>
        </xdr:cNvPr>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710" name="直線コネクタ 709">
          <a:extLst>
            <a:ext uri="{FF2B5EF4-FFF2-40B4-BE49-F238E27FC236}">
              <a16:creationId xmlns:a16="http://schemas.microsoft.com/office/drawing/2014/main" id="{8242C4AC-5C6E-40D5-9EFC-DF653470C238}"/>
            </a:ext>
          </a:extLst>
        </xdr:cNvPr>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711" name="【児童館】&#10;一人当たり面積平均値テキスト">
          <a:extLst>
            <a:ext uri="{FF2B5EF4-FFF2-40B4-BE49-F238E27FC236}">
              <a16:creationId xmlns:a16="http://schemas.microsoft.com/office/drawing/2014/main" id="{AB7EE81D-2408-4A57-B3FC-7F1F500D743E}"/>
            </a:ext>
          </a:extLst>
        </xdr:cNvPr>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712" name="フローチャート: 判断 711">
          <a:extLst>
            <a:ext uri="{FF2B5EF4-FFF2-40B4-BE49-F238E27FC236}">
              <a16:creationId xmlns:a16="http://schemas.microsoft.com/office/drawing/2014/main" id="{09F5EAFC-8F87-45EA-82F8-AE8C8E0A4A96}"/>
            </a:ext>
          </a:extLst>
        </xdr:cNvPr>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110744</xdr:rowOff>
    </xdr:from>
    <xdr:to>
      <xdr:col>112</xdr:col>
      <xdr:colOff>38100</xdr:colOff>
      <xdr:row>85</xdr:row>
      <xdr:rowOff>40894</xdr:rowOff>
    </xdr:to>
    <xdr:sp macro="" textlink="">
      <xdr:nvSpPr>
        <xdr:cNvPr id="713" name="フローチャート: 判断 712">
          <a:extLst>
            <a:ext uri="{FF2B5EF4-FFF2-40B4-BE49-F238E27FC236}">
              <a16:creationId xmlns:a16="http://schemas.microsoft.com/office/drawing/2014/main" id="{BD3D622D-1778-4EB8-A115-816EEB29F0EB}"/>
            </a:ext>
          </a:extLst>
        </xdr:cNvPr>
        <xdr:cNvSpPr/>
      </xdr:nvSpPr>
      <xdr:spPr>
        <a:xfrm>
          <a:off x="21272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124461</xdr:rowOff>
    </xdr:from>
    <xdr:to>
      <xdr:col>107</xdr:col>
      <xdr:colOff>101600</xdr:colOff>
      <xdr:row>85</xdr:row>
      <xdr:rowOff>54611</xdr:rowOff>
    </xdr:to>
    <xdr:sp macro="" textlink="">
      <xdr:nvSpPr>
        <xdr:cNvPr id="714" name="フローチャート: 判断 713">
          <a:extLst>
            <a:ext uri="{FF2B5EF4-FFF2-40B4-BE49-F238E27FC236}">
              <a16:creationId xmlns:a16="http://schemas.microsoft.com/office/drawing/2014/main" id="{92F26158-F077-4969-9098-9C46AD8589C3}"/>
            </a:ext>
          </a:extLst>
        </xdr:cNvPr>
        <xdr:cNvSpPr/>
      </xdr:nvSpPr>
      <xdr:spPr>
        <a:xfrm>
          <a:off x="20383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133604</xdr:rowOff>
    </xdr:from>
    <xdr:to>
      <xdr:col>102</xdr:col>
      <xdr:colOff>165100</xdr:colOff>
      <xdr:row>85</xdr:row>
      <xdr:rowOff>63754</xdr:rowOff>
    </xdr:to>
    <xdr:sp macro="" textlink="">
      <xdr:nvSpPr>
        <xdr:cNvPr id="715" name="フローチャート: 判断 714">
          <a:extLst>
            <a:ext uri="{FF2B5EF4-FFF2-40B4-BE49-F238E27FC236}">
              <a16:creationId xmlns:a16="http://schemas.microsoft.com/office/drawing/2014/main" id="{DEE66665-2F02-4C6B-8F44-E1614CC2D012}"/>
            </a:ext>
          </a:extLst>
        </xdr:cNvPr>
        <xdr:cNvSpPr/>
      </xdr:nvSpPr>
      <xdr:spPr>
        <a:xfrm>
          <a:off x="19494500" y="1453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133604</xdr:rowOff>
    </xdr:from>
    <xdr:to>
      <xdr:col>98</xdr:col>
      <xdr:colOff>38100</xdr:colOff>
      <xdr:row>85</xdr:row>
      <xdr:rowOff>63754</xdr:rowOff>
    </xdr:to>
    <xdr:sp macro="" textlink="">
      <xdr:nvSpPr>
        <xdr:cNvPr id="716" name="フローチャート: 判断 715">
          <a:extLst>
            <a:ext uri="{FF2B5EF4-FFF2-40B4-BE49-F238E27FC236}">
              <a16:creationId xmlns:a16="http://schemas.microsoft.com/office/drawing/2014/main" id="{BD6B0181-5EDD-4D47-8D39-5AACBAE8B568}"/>
            </a:ext>
          </a:extLst>
        </xdr:cNvPr>
        <xdr:cNvSpPr/>
      </xdr:nvSpPr>
      <xdr:spPr>
        <a:xfrm>
          <a:off x="18605500" y="1453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7DA1CF2C-61B7-4B68-A5EC-202CBC6D6CC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F251608C-E8C0-45D2-9FFA-9EEC4302D71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341B1492-067F-4C4A-A8D2-69E809C1883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CF9E71D5-DCAF-42B3-9BFC-E86A7DE9C00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C71C6ADD-4F3E-4647-83C9-DA9CAB48A78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722" name="楕円 721">
          <a:extLst>
            <a:ext uri="{FF2B5EF4-FFF2-40B4-BE49-F238E27FC236}">
              <a16:creationId xmlns:a16="http://schemas.microsoft.com/office/drawing/2014/main" id="{2B41C85A-612E-443B-B73C-31897F29C7F7}"/>
            </a:ext>
          </a:extLst>
        </xdr:cNvPr>
        <xdr:cNvSpPr/>
      </xdr:nvSpPr>
      <xdr:spPr>
        <a:xfrm>
          <a:off x="221107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164609</xdr:rowOff>
    </xdr:from>
    <xdr:ext cx="469744" cy="259045"/>
    <xdr:sp macro="" textlink="">
      <xdr:nvSpPr>
        <xdr:cNvPr id="723" name="【児童館】&#10;一人当たり面積該当値テキスト">
          <a:extLst>
            <a:ext uri="{FF2B5EF4-FFF2-40B4-BE49-F238E27FC236}">
              <a16:creationId xmlns:a16="http://schemas.microsoft.com/office/drawing/2014/main" id="{722382E3-5098-421E-931C-B81781B6C0D4}"/>
            </a:ext>
          </a:extLst>
        </xdr:cNvPr>
        <xdr:cNvSpPr txBox="1"/>
      </xdr:nvSpPr>
      <xdr:spPr>
        <a:xfrm>
          <a:off x="22199600"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19304</xdr:rowOff>
    </xdr:from>
    <xdr:to>
      <xdr:col>112</xdr:col>
      <xdr:colOff>38100</xdr:colOff>
      <xdr:row>84</xdr:row>
      <xdr:rowOff>120904</xdr:rowOff>
    </xdr:to>
    <xdr:sp macro="" textlink="">
      <xdr:nvSpPr>
        <xdr:cNvPr id="724" name="楕円 723">
          <a:extLst>
            <a:ext uri="{FF2B5EF4-FFF2-40B4-BE49-F238E27FC236}">
              <a16:creationId xmlns:a16="http://schemas.microsoft.com/office/drawing/2014/main" id="{1E778DAC-8EE5-47D4-84CC-4157B6979840}"/>
            </a:ext>
          </a:extLst>
        </xdr:cNvPr>
        <xdr:cNvSpPr/>
      </xdr:nvSpPr>
      <xdr:spPr>
        <a:xfrm>
          <a:off x="21272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65532</xdr:rowOff>
    </xdr:from>
    <xdr:to>
      <xdr:col>116</xdr:col>
      <xdr:colOff>63500</xdr:colOff>
      <xdr:row>84</xdr:row>
      <xdr:rowOff>70104</xdr:rowOff>
    </xdr:to>
    <xdr:cxnSp macro="">
      <xdr:nvCxnSpPr>
        <xdr:cNvPr id="725" name="直線コネクタ 724">
          <a:extLst>
            <a:ext uri="{FF2B5EF4-FFF2-40B4-BE49-F238E27FC236}">
              <a16:creationId xmlns:a16="http://schemas.microsoft.com/office/drawing/2014/main" id="{779B5EEB-65AA-4691-B2FC-F9A82DDA52F2}"/>
            </a:ext>
          </a:extLst>
        </xdr:cNvPr>
        <xdr:cNvCxnSpPr/>
      </xdr:nvCxnSpPr>
      <xdr:spPr>
        <a:xfrm flipV="1">
          <a:off x="21323300" y="144673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726" name="楕円 725">
          <a:extLst>
            <a:ext uri="{FF2B5EF4-FFF2-40B4-BE49-F238E27FC236}">
              <a16:creationId xmlns:a16="http://schemas.microsoft.com/office/drawing/2014/main" id="{700AACCA-05F6-45A6-9044-DA49162201CA}"/>
            </a:ext>
          </a:extLst>
        </xdr:cNvPr>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70104</xdr:rowOff>
    </xdr:from>
    <xdr:to>
      <xdr:col>111</xdr:col>
      <xdr:colOff>177800</xdr:colOff>
      <xdr:row>84</xdr:row>
      <xdr:rowOff>152400</xdr:rowOff>
    </xdr:to>
    <xdr:cxnSp macro="">
      <xdr:nvCxnSpPr>
        <xdr:cNvPr id="727" name="直線コネクタ 726">
          <a:extLst>
            <a:ext uri="{FF2B5EF4-FFF2-40B4-BE49-F238E27FC236}">
              <a16:creationId xmlns:a16="http://schemas.microsoft.com/office/drawing/2014/main" id="{858598D6-A0AC-4D3F-8B54-4298174953BA}"/>
            </a:ext>
          </a:extLst>
        </xdr:cNvPr>
        <xdr:cNvCxnSpPr/>
      </xdr:nvCxnSpPr>
      <xdr:spPr>
        <a:xfrm flipV="1">
          <a:off x="20434300" y="144719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728" name="楕円 727">
          <a:extLst>
            <a:ext uri="{FF2B5EF4-FFF2-40B4-BE49-F238E27FC236}">
              <a16:creationId xmlns:a16="http://schemas.microsoft.com/office/drawing/2014/main" id="{FA966224-7C63-485E-A250-8BDD2BECCCF9}"/>
            </a:ext>
          </a:extLst>
        </xdr:cNvPr>
        <xdr:cNvSpPr/>
      </xdr:nvSpPr>
      <xdr:spPr>
        <a:xfrm>
          <a:off x="19494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156972</xdr:rowOff>
    </xdr:to>
    <xdr:cxnSp macro="">
      <xdr:nvCxnSpPr>
        <xdr:cNvPr id="729" name="直線コネクタ 728">
          <a:extLst>
            <a:ext uri="{FF2B5EF4-FFF2-40B4-BE49-F238E27FC236}">
              <a16:creationId xmlns:a16="http://schemas.microsoft.com/office/drawing/2014/main" id="{4D11D3EE-4CA0-4A86-AB63-BA883F6F0330}"/>
            </a:ext>
          </a:extLst>
        </xdr:cNvPr>
        <xdr:cNvCxnSpPr/>
      </xdr:nvCxnSpPr>
      <xdr:spPr>
        <a:xfrm flipV="1">
          <a:off x="19545300" y="14554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110744</xdr:rowOff>
    </xdr:from>
    <xdr:to>
      <xdr:col>98</xdr:col>
      <xdr:colOff>38100</xdr:colOff>
      <xdr:row>85</xdr:row>
      <xdr:rowOff>40894</xdr:rowOff>
    </xdr:to>
    <xdr:sp macro="" textlink="">
      <xdr:nvSpPr>
        <xdr:cNvPr id="730" name="楕円 729">
          <a:extLst>
            <a:ext uri="{FF2B5EF4-FFF2-40B4-BE49-F238E27FC236}">
              <a16:creationId xmlns:a16="http://schemas.microsoft.com/office/drawing/2014/main" id="{B4072B10-CF91-4A3C-9EA1-5BCC5DD247EF}"/>
            </a:ext>
          </a:extLst>
        </xdr:cNvPr>
        <xdr:cNvSpPr/>
      </xdr:nvSpPr>
      <xdr:spPr>
        <a:xfrm>
          <a:off x="18605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156972</xdr:rowOff>
    </xdr:from>
    <xdr:to>
      <xdr:col>102</xdr:col>
      <xdr:colOff>114300</xdr:colOff>
      <xdr:row>84</xdr:row>
      <xdr:rowOff>161544</xdr:rowOff>
    </xdr:to>
    <xdr:cxnSp macro="">
      <xdr:nvCxnSpPr>
        <xdr:cNvPr id="731" name="直線コネクタ 730">
          <a:extLst>
            <a:ext uri="{FF2B5EF4-FFF2-40B4-BE49-F238E27FC236}">
              <a16:creationId xmlns:a16="http://schemas.microsoft.com/office/drawing/2014/main" id="{619A9462-D546-4F14-8B18-ED99A65F1D08}"/>
            </a:ext>
          </a:extLst>
        </xdr:cNvPr>
        <xdr:cNvCxnSpPr/>
      </xdr:nvCxnSpPr>
      <xdr:spPr>
        <a:xfrm flipV="1">
          <a:off x="18656300" y="1455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32021</xdr:rowOff>
    </xdr:from>
    <xdr:ext cx="469744" cy="259045"/>
    <xdr:sp macro="" textlink="">
      <xdr:nvSpPr>
        <xdr:cNvPr id="732" name="n_1aveValue【児童館】&#10;一人当たり面積">
          <a:extLst>
            <a:ext uri="{FF2B5EF4-FFF2-40B4-BE49-F238E27FC236}">
              <a16:creationId xmlns:a16="http://schemas.microsoft.com/office/drawing/2014/main" id="{A278D867-06BF-4522-A663-1E9D823CC7B3}"/>
            </a:ext>
          </a:extLst>
        </xdr:cNvPr>
        <xdr:cNvSpPr txBox="1"/>
      </xdr:nvSpPr>
      <xdr:spPr>
        <a:xfrm>
          <a:off x="21075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733" name="n_2aveValue【児童館】&#10;一人当たり面積">
          <a:extLst>
            <a:ext uri="{FF2B5EF4-FFF2-40B4-BE49-F238E27FC236}">
              <a16:creationId xmlns:a16="http://schemas.microsoft.com/office/drawing/2014/main" id="{0A68725D-95DD-4EF8-A566-E2053946588D}"/>
            </a:ext>
          </a:extLst>
        </xdr:cNvPr>
        <xdr:cNvSpPr txBox="1"/>
      </xdr:nvSpPr>
      <xdr:spPr>
        <a:xfrm>
          <a:off x="20199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54881</xdr:rowOff>
    </xdr:from>
    <xdr:ext cx="469744" cy="259045"/>
    <xdr:sp macro="" textlink="">
      <xdr:nvSpPr>
        <xdr:cNvPr id="734" name="n_3aveValue【児童館】&#10;一人当たり面積">
          <a:extLst>
            <a:ext uri="{FF2B5EF4-FFF2-40B4-BE49-F238E27FC236}">
              <a16:creationId xmlns:a16="http://schemas.microsoft.com/office/drawing/2014/main" id="{3C8E40FC-DD03-49DF-8C49-718CB4234BDC}"/>
            </a:ext>
          </a:extLst>
        </xdr:cNvPr>
        <xdr:cNvSpPr txBox="1"/>
      </xdr:nvSpPr>
      <xdr:spPr>
        <a:xfrm>
          <a:off x="19310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54881</xdr:rowOff>
    </xdr:from>
    <xdr:ext cx="469744" cy="259045"/>
    <xdr:sp macro="" textlink="">
      <xdr:nvSpPr>
        <xdr:cNvPr id="735" name="n_4aveValue【児童館】&#10;一人当たり面積">
          <a:extLst>
            <a:ext uri="{FF2B5EF4-FFF2-40B4-BE49-F238E27FC236}">
              <a16:creationId xmlns:a16="http://schemas.microsoft.com/office/drawing/2014/main" id="{85A1B6CD-DB4E-431A-A467-8D2AC4C2C568}"/>
            </a:ext>
          </a:extLst>
        </xdr:cNvPr>
        <xdr:cNvSpPr txBox="1"/>
      </xdr:nvSpPr>
      <xdr:spPr>
        <a:xfrm>
          <a:off x="18421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137431</xdr:rowOff>
    </xdr:from>
    <xdr:ext cx="469744" cy="259045"/>
    <xdr:sp macro="" textlink="">
      <xdr:nvSpPr>
        <xdr:cNvPr id="736" name="n_1mainValue【児童館】&#10;一人当たり面積">
          <a:extLst>
            <a:ext uri="{FF2B5EF4-FFF2-40B4-BE49-F238E27FC236}">
              <a16:creationId xmlns:a16="http://schemas.microsoft.com/office/drawing/2014/main" id="{4792503D-AC1D-4167-B211-A2253A47826B}"/>
            </a:ext>
          </a:extLst>
        </xdr:cNvPr>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737" name="n_2mainValue【児童館】&#10;一人当たり面積">
          <a:extLst>
            <a:ext uri="{FF2B5EF4-FFF2-40B4-BE49-F238E27FC236}">
              <a16:creationId xmlns:a16="http://schemas.microsoft.com/office/drawing/2014/main" id="{5321F2F6-DEC8-4345-BD7C-429531F8C6B8}"/>
            </a:ext>
          </a:extLst>
        </xdr:cNvPr>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52849</xdr:rowOff>
    </xdr:from>
    <xdr:ext cx="469744" cy="259045"/>
    <xdr:sp macro="" textlink="">
      <xdr:nvSpPr>
        <xdr:cNvPr id="738" name="n_3mainValue【児童館】&#10;一人当たり面積">
          <a:extLst>
            <a:ext uri="{FF2B5EF4-FFF2-40B4-BE49-F238E27FC236}">
              <a16:creationId xmlns:a16="http://schemas.microsoft.com/office/drawing/2014/main" id="{1C335693-0CAD-4F8D-91A4-D8099A71B8B6}"/>
            </a:ext>
          </a:extLst>
        </xdr:cNvPr>
        <xdr:cNvSpPr txBox="1"/>
      </xdr:nvSpPr>
      <xdr:spPr>
        <a:xfrm>
          <a:off x="19310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57421</xdr:rowOff>
    </xdr:from>
    <xdr:ext cx="469744" cy="259045"/>
    <xdr:sp macro="" textlink="">
      <xdr:nvSpPr>
        <xdr:cNvPr id="739" name="n_4mainValue【児童館】&#10;一人当たり面積">
          <a:extLst>
            <a:ext uri="{FF2B5EF4-FFF2-40B4-BE49-F238E27FC236}">
              <a16:creationId xmlns:a16="http://schemas.microsoft.com/office/drawing/2014/main" id="{B98692A6-FFA8-4034-B37B-C629F031ACF4}"/>
            </a:ext>
          </a:extLst>
        </xdr:cNvPr>
        <xdr:cNvSpPr txBox="1"/>
      </xdr:nvSpPr>
      <xdr:spPr>
        <a:xfrm>
          <a:off x="18421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2AC4776F-0CEB-4C4E-89F0-7BC94393DF3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847CE965-C1F6-4969-BC9F-D87A443640F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224AE509-506B-4B2E-83AC-64B884D8A06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6C8B8106-B2CA-4EED-A73F-C573F828905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69EC8A8C-289A-4218-A30A-89199C71803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A4D3A9FF-74B4-41DC-A612-21123A1FD37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EB8095D1-C4B1-4DAA-800B-88DD46DD3CB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902153FD-1892-4339-B155-BC654EAF46D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4F2A9078-A86E-4CE9-A9AE-6B088254EF6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1B75689A-703A-4A01-875A-2A9728C495C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413D4C12-1BBB-4FFF-8627-2B29C51CCA1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a:extLst>
            <a:ext uri="{FF2B5EF4-FFF2-40B4-BE49-F238E27FC236}">
              <a16:creationId xmlns:a16="http://schemas.microsoft.com/office/drawing/2014/main" id="{5E3BB0F8-5C01-4E8C-906A-F9909818A57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2" name="テキスト ボックス 751">
          <a:extLst>
            <a:ext uri="{FF2B5EF4-FFF2-40B4-BE49-F238E27FC236}">
              <a16:creationId xmlns:a16="http://schemas.microsoft.com/office/drawing/2014/main" id="{3BB27A33-66A2-407C-AFAF-531E36DE86AC}"/>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a:extLst>
            <a:ext uri="{FF2B5EF4-FFF2-40B4-BE49-F238E27FC236}">
              <a16:creationId xmlns:a16="http://schemas.microsoft.com/office/drawing/2014/main" id="{AD899F4D-39D8-4459-89FA-9B2C29EF0DD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a:extLst>
            <a:ext uri="{FF2B5EF4-FFF2-40B4-BE49-F238E27FC236}">
              <a16:creationId xmlns:a16="http://schemas.microsoft.com/office/drawing/2014/main" id="{FDE48F94-03F4-4873-A6FF-FE1A74F4A57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a:extLst>
            <a:ext uri="{FF2B5EF4-FFF2-40B4-BE49-F238E27FC236}">
              <a16:creationId xmlns:a16="http://schemas.microsoft.com/office/drawing/2014/main" id="{112B1A3D-7850-4A2E-85CC-0190B1BA0CF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a:extLst>
            <a:ext uri="{FF2B5EF4-FFF2-40B4-BE49-F238E27FC236}">
              <a16:creationId xmlns:a16="http://schemas.microsoft.com/office/drawing/2014/main" id="{470369EA-9BCB-4971-BCF6-E679ABB6E17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a:extLst>
            <a:ext uri="{FF2B5EF4-FFF2-40B4-BE49-F238E27FC236}">
              <a16:creationId xmlns:a16="http://schemas.microsoft.com/office/drawing/2014/main" id="{9DAB4212-4C6B-4E07-9062-AF83E46D9E8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a:extLst>
            <a:ext uri="{FF2B5EF4-FFF2-40B4-BE49-F238E27FC236}">
              <a16:creationId xmlns:a16="http://schemas.microsoft.com/office/drawing/2014/main" id="{A792E29F-464E-43D5-80CD-88C6C1736A9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a:extLst>
            <a:ext uri="{FF2B5EF4-FFF2-40B4-BE49-F238E27FC236}">
              <a16:creationId xmlns:a16="http://schemas.microsoft.com/office/drawing/2014/main" id="{AC3E0F48-61AE-4241-A325-7173BC8FECF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0" name="テキスト ボックス 759">
          <a:extLst>
            <a:ext uri="{FF2B5EF4-FFF2-40B4-BE49-F238E27FC236}">
              <a16:creationId xmlns:a16="http://schemas.microsoft.com/office/drawing/2014/main" id="{9351EA9E-8697-46B3-8D50-718C061D7D4A}"/>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11908F4B-64BF-41F3-829B-B2454C87484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6B3C24EC-C7C3-4622-9418-3E1E87112E2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3" name="直線コネクタ 762">
          <a:extLst>
            <a:ext uri="{FF2B5EF4-FFF2-40B4-BE49-F238E27FC236}">
              <a16:creationId xmlns:a16="http://schemas.microsoft.com/office/drawing/2014/main" id="{DDB7B1C3-5AFF-47A2-93F0-5C2107BE5711}"/>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4" name="【公民館】&#10;有形固定資産減価償却率最小値テキスト">
          <a:extLst>
            <a:ext uri="{FF2B5EF4-FFF2-40B4-BE49-F238E27FC236}">
              <a16:creationId xmlns:a16="http://schemas.microsoft.com/office/drawing/2014/main" id="{1DC3AF73-42C5-4976-9755-8E9B8ACB3C2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5" name="直線コネクタ 764">
          <a:extLst>
            <a:ext uri="{FF2B5EF4-FFF2-40B4-BE49-F238E27FC236}">
              <a16:creationId xmlns:a16="http://schemas.microsoft.com/office/drawing/2014/main" id="{B4A352C7-1461-4BCB-962D-3D3ED174F5B5}"/>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6" name="【公民館】&#10;有形固定資産減価償却率最大値テキスト">
          <a:extLst>
            <a:ext uri="{FF2B5EF4-FFF2-40B4-BE49-F238E27FC236}">
              <a16:creationId xmlns:a16="http://schemas.microsoft.com/office/drawing/2014/main" id="{5863A2B3-4311-4DD2-B044-AA8BE33CF8EB}"/>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7" name="直線コネクタ 766">
          <a:extLst>
            <a:ext uri="{FF2B5EF4-FFF2-40B4-BE49-F238E27FC236}">
              <a16:creationId xmlns:a16="http://schemas.microsoft.com/office/drawing/2014/main" id="{AC025E8B-B52A-477C-9A6C-972E954F6E35}"/>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62247</xdr:rowOff>
    </xdr:from>
    <xdr:ext cx="405111" cy="259045"/>
    <xdr:sp macro="" textlink="">
      <xdr:nvSpPr>
        <xdr:cNvPr id="768" name="【公民館】&#10;有形固定資産減価償却率平均値テキスト">
          <a:extLst>
            <a:ext uri="{FF2B5EF4-FFF2-40B4-BE49-F238E27FC236}">
              <a16:creationId xmlns:a16="http://schemas.microsoft.com/office/drawing/2014/main" id="{6931F517-A091-4487-96A3-62885E6C60A3}"/>
            </a:ext>
          </a:extLst>
        </xdr:cNvPr>
        <xdr:cNvSpPr txBox="1"/>
      </xdr:nvSpPr>
      <xdr:spPr>
        <a:xfrm>
          <a:off x="16357600" y="17893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769" name="フローチャート: 判断 768">
          <a:extLst>
            <a:ext uri="{FF2B5EF4-FFF2-40B4-BE49-F238E27FC236}">
              <a16:creationId xmlns:a16="http://schemas.microsoft.com/office/drawing/2014/main" id="{B16771C3-3A13-4EA7-8540-2389DBB855A2}"/>
            </a:ext>
          </a:extLst>
        </xdr:cNvPr>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97789</xdr:rowOff>
    </xdr:from>
    <xdr:to>
      <xdr:col>81</xdr:col>
      <xdr:colOff>101600</xdr:colOff>
      <xdr:row>105</xdr:row>
      <xdr:rowOff>27939</xdr:rowOff>
    </xdr:to>
    <xdr:sp macro="" textlink="">
      <xdr:nvSpPr>
        <xdr:cNvPr id="770" name="フローチャート: 判断 769">
          <a:extLst>
            <a:ext uri="{FF2B5EF4-FFF2-40B4-BE49-F238E27FC236}">
              <a16:creationId xmlns:a16="http://schemas.microsoft.com/office/drawing/2014/main" id="{89D7B6CB-2AD3-41CD-A2DC-F0E71284E43B}"/>
            </a:ext>
          </a:extLst>
        </xdr:cNvPr>
        <xdr:cNvSpPr/>
      </xdr:nvSpPr>
      <xdr:spPr>
        <a:xfrm>
          <a:off x="15430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80011</xdr:rowOff>
    </xdr:from>
    <xdr:to>
      <xdr:col>76</xdr:col>
      <xdr:colOff>165100</xdr:colOff>
      <xdr:row>105</xdr:row>
      <xdr:rowOff>10161</xdr:rowOff>
    </xdr:to>
    <xdr:sp macro="" textlink="">
      <xdr:nvSpPr>
        <xdr:cNvPr id="771" name="フローチャート: 判断 770">
          <a:extLst>
            <a:ext uri="{FF2B5EF4-FFF2-40B4-BE49-F238E27FC236}">
              <a16:creationId xmlns:a16="http://schemas.microsoft.com/office/drawing/2014/main" id="{3764F774-DF6A-4F8A-A833-B62CF34371A8}"/>
            </a:ext>
          </a:extLst>
        </xdr:cNvPr>
        <xdr:cNvSpPr/>
      </xdr:nvSpPr>
      <xdr:spPr>
        <a:xfrm>
          <a:off x="14541500" y="1791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74930</xdr:rowOff>
    </xdr:from>
    <xdr:to>
      <xdr:col>72</xdr:col>
      <xdr:colOff>38100</xdr:colOff>
      <xdr:row>105</xdr:row>
      <xdr:rowOff>5080</xdr:rowOff>
    </xdr:to>
    <xdr:sp macro="" textlink="">
      <xdr:nvSpPr>
        <xdr:cNvPr id="772" name="フローチャート: 判断 771">
          <a:extLst>
            <a:ext uri="{FF2B5EF4-FFF2-40B4-BE49-F238E27FC236}">
              <a16:creationId xmlns:a16="http://schemas.microsoft.com/office/drawing/2014/main" id="{10B7258F-A1D9-4882-B4B3-5668D1656F66}"/>
            </a:ext>
          </a:extLst>
        </xdr:cNvPr>
        <xdr:cNvSpPr/>
      </xdr:nvSpPr>
      <xdr:spPr>
        <a:xfrm>
          <a:off x="13652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38100</xdr:rowOff>
    </xdr:from>
    <xdr:to>
      <xdr:col>67</xdr:col>
      <xdr:colOff>101600</xdr:colOff>
      <xdr:row>104</xdr:row>
      <xdr:rowOff>139700</xdr:rowOff>
    </xdr:to>
    <xdr:sp macro="" textlink="">
      <xdr:nvSpPr>
        <xdr:cNvPr id="773" name="フローチャート: 判断 772">
          <a:extLst>
            <a:ext uri="{FF2B5EF4-FFF2-40B4-BE49-F238E27FC236}">
              <a16:creationId xmlns:a16="http://schemas.microsoft.com/office/drawing/2014/main" id="{01EC71A7-DD8F-4818-B46E-D6100FA9269A}"/>
            </a:ext>
          </a:extLst>
        </xdr:cNvPr>
        <xdr:cNvSpPr/>
      </xdr:nvSpPr>
      <xdr:spPr>
        <a:xfrm>
          <a:off x="12763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8D0FCB36-9856-44F4-BEDF-6E25C1973E2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DB13BB1A-0508-40F4-A826-857D46F00CC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3E62FF67-D29A-4BB2-B71C-7325A09B9E9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26AB8101-9DA5-45A2-9AE5-177C9081E45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D6193823-9B11-43CB-A399-8790FD2F6A9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96520</xdr:rowOff>
    </xdr:from>
    <xdr:to>
      <xdr:col>85</xdr:col>
      <xdr:colOff>177800</xdr:colOff>
      <xdr:row>104</xdr:row>
      <xdr:rowOff>26670</xdr:rowOff>
    </xdr:to>
    <xdr:sp macro="" textlink="">
      <xdr:nvSpPr>
        <xdr:cNvPr id="779" name="楕円 778">
          <a:extLst>
            <a:ext uri="{FF2B5EF4-FFF2-40B4-BE49-F238E27FC236}">
              <a16:creationId xmlns:a16="http://schemas.microsoft.com/office/drawing/2014/main" id="{A6D5C575-D405-414A-A2A6-B43E6C1E801E}"/>
            </a:ext>
          </a:extLst>
        </xdr:cNvPr>
        <xdr:cNvSpPr/>
      </xdr:nvSpPr>
      <xdr:spPr>
        <a:xfrm>
          <a:off x="16268700" y="1775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119397</xdr:rowOff>
    </xdr:from>
    <xdr:ext cx="405111" cy="259045"/>
    <xdr:sp macro="" textlink="">
      <xdr:nvSpPr>
        <xdr:cNvPr id="780" name="【公民館】&#10;有形固定資産減価償却率該当値テキスト">
          <a:extLst>
            <a:ext uri="{FF2B5EF4-FFF2-40B4-BE49-F238E27FC236}">
              <a16:creationId xmlns:a16="http://schemas.microsoft.com/office/drawing/2014/main" id="{A0DC40EC-BF1A-4E70-A620-2D1F7B1E38ED}"/>
            </a:ext>
          </a:extLst>
        </xdr:cNvPr>
        <xdr:cNvSpPr txBox="1"/>
      </xdr:nvSpPr>
      <xdr:spPr>
        <a:xfrm>
          <a:off x="16357600" y="17607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78739</xdr:rowOff>
    </xdr:from>
    <xdr:to>
      <xdr:col>81</xdr:col>
      <xdr:colOff>101600</xdr:colOff>
      <xdr:row>104</xdr:row>
      <xdr:rowOff>8889</xdr:rowOff>
    </xdr:to>
    <xdr:sp macro="" textlink="">
      <xdr:nvSpPr>
        <xdr:cNvPr id="781" name="楕円 780">
          <a:extLst>
            <a:ext uri="{FF2B5EF4-FFF2-40B4-BE49-F238E27FC236}">
              <a16:creationId xmlns:a16="http://schemas.microsoft.com/office/drawing/2014/main" id="{FFC8D82B-B02D-4590-A80A-E9F7596BD615}"/>
            </a:ext>
          </a:extLst>
        </xdr:cNvPr>
        <xdr:cNvSpPr/>
      </xdr:nvSpPr>
      <xdr:spPr>
        <a:xfrm>
          <a:off x="15430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129539</xdr:rowOff>
    </xdr:from>
    <xdr:to>
      <xdr:col>85</xdr:col>
      <xdr:colOff>127000</xdr:colOff>
      <xdr:row>103</xdr:row>
      <xdr:rowOff>147320</xdr:rowOff>
    </xdr:to>
    <xdr:cxnSp macro="">
      <xdr:nvCxnSpPr>
        <xdr:cNvPr id="782" name="直線コネクタ 781">
          <a:extLst>
            <a:ext uri="{FF2B5EF4-FFF2-40B4-BE49-F238E27FC236}">
              <a16:creationId xmlns:a16="http://schemas.microsoft.com/office/drawing/2014/main" id="{05F9E2FF-DE48-452D-A170-28726CA93A78}"/>
            </a:ext>
          </a:extLst>
        </xdr:cNvPr>
        <xdr:cNvCxnSpPr/>
      </xdr:nvCxnSpPr>
      <xdr:spPr>
        <a:xfrm>
          <a:off x="15481300" y="17788889"/>
          <a:ext cx="8382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19050</xdr:rowOff>
    </xdr:from>
    <xdr:to>
      <xdr:col>76</xdr:col>
      <xdr:colOff>165100</xdr:colOff>
      <xdr:row>107</xdr:row>
      <xdr:rowOff>120650</xdr:rowOff>
    </xdr:to>
    <xdr:sp macro="" textlink="">
      <xdr:nvSpPr>
        <xdr:cNvPr id="783" name="楕円 782">
          <a:extLst>
            <a:ext uri="{FF2B5EF4-FFF2-40B4-BE49-F238E27FC236}">
              <a16:creationId xmlns:a16="http://schemas.microsoft.com/office/drawing/2014/main" id="{CA8B8BA9-B624-4AC0-9806-E6832C40F46C}"/>
            </a:ext>
          </a:extLst>
        </xdr:cNvPr>
        <xdr:cNvSpPr/>
      </xdr:nvSpPr>
      <xdr:spPr>
        <a:xfrm>
          <a:off x="14541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129539</xdr:rowOff>
    </xdr:from>
    <xdr:to>
      <xdr:col>81</xdr:col>
      <xdr:colOff>50800</xdr:colOff>
      <xdr:row>107</xdr:row>
      <xdr:rowOff>69850</xdr:rowOff>
    </xdr:to>
    <xdr:cxnSp macro="">
      <xdr:nvCxnSpPr>
        <xdr:cNvPr id="784" name="直線コネクタ 783">
          <a:extLst>
            <a:ext uri="{FF2B5EF4-FFF2-40B4-BE49-F238E27FC236}">
              <a16:creationId xmlns:a16="http://schemas.microsoft.com/office/drawing/2014/main" id="{896B0C23-5D4D-483F-B1BD-8B75FC2A8550}"/>
            </a:ext>
          </a:extLst>
        </xdr:cNvPr>
        <xdr:cNvCxnSpPr/>
      </xdr:nvCxnSpPr>
      <xdr:spPr>
        <a:xfrm flipV="1">
          <a:off x="14592300" y="17788889"/>
          <a:ext cx="889000" cy="62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19050</xdr:rowOff>
    </xdr:from>
    <xdr:to>
      <xdr:col>72</xdr:col>
      <xdr:colOff>38100</xdr:colOff>
      <xdr:row>107</xdr:row>
      <xdr:rowOff>120650</xdr:rowOff>
    </xdr:to>
    <xdr:sp macro="" textlink="">
      <xdr:nvSpPr>
        <xdr:cNvPr id="785" name="楕円 784">
          <a:extLst>
            <a:ext uri="{FF2B5EF4-FFF2-40B4-BE49-F238E27FC236}">
              <a16:creationId xmlns:a16="http://schemas.microsoft.com/office/drawing/2014/main" id="{A450FBE8-5FDF-4D21-816B-5B9036888CA6}"/>
            </a:ext>
          </a:extLst>
        </xdr:cNvPr>
        <xdr:cNvSpPr/>
      </xdr:nvSpPr>
      <xdr:spPr>
        <a:xfrm>
          <a:off x="13652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69850</xdr:rowOff>
    </xdr:from>
    <xdr:to>
      <xdr:col>76</xdr:col>
      <xdr:colOff>114300</xdr:colOff>
      <xdr:row>107</xdr:row>
      <xdr:rowOff>69850</xdr:rowOff>
    </xdr:to>
    <xdr:cxnSp macro="">
      <xdr:nvCxnSpPr>
        <xdr:cNvPr id="786" name="直線コネクタ 785">
          <a:extLst>
            <a:ext uri="{FF2B5EF4-FFF2-40B4-BE49-F238E27FC236}">
              <a16:creationId xmlns:a16="http://schemas.microsoft.com/office/drawing/2014/main" id="{CD4F859A-7600-49E3-B19B-7FAF0864D16E}"/>
            </a:ext>
          </a:extLst>
        </xdr:cNvPr>
        <xdr:cNvCxnSpPr/>
      </xdr:nvCxnSpPr>
      <xdr:spPr>
        <a:xfrm>
          <a:off x="13703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19050</xdr:rowOff>
    </xdr:from>
    <xdr:to>
      <xdr:col>67</xdr:col>
      <xdr:colOff>101600</xdr:colOff>
      <xdr:row>107</xdr:row>
      <xdr:rowOff>120650</xdr:rowOff>
    </xdr:to>
    <xdr:sp macro="" textlink="">
      <xdr:nvSpPr>
        <xdr:cNvPr id="787" name="楕円 786">
          <a:extLst>
            <a:ext uri="{FF2B5EF4-FFF2-40B4-BE49-F238E27FC236}">
              <a16:creationId xmlns:a16="http://schemas.microsoft.com/office/drawing/2014/main" id="{F5256F4E-E16B-4193-96F8-963E611DC33B}"/>
            </a:ext>
          </a:extLst>
        </xdr:cNvPr>
        <xdr:cNvSpPr/>
      </xdr:nvSpPr>
      <xdr:spPr>
        <a:xfrm>
          <a:off x="12763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69850</xdr:rowOff>
    </xdr:from>
    <xdr:to>
      <xdr:col>71</xdr:col>
      <xdr:colOff>177800</xdr:colOff>
      <xdr:row>107</xdr:row>
      <xdr:rowOff>69850</xdr:rowOff>
    </xdr:to>
    <xdr:cxnSp macro="">
      <xdr:nvCxnSpPr>
        <xdr:cNvPr id="788" name="直線コネクタ 787">
          <a:extLst>
            <a:ext uri="{FF2B5EF4-FFF2-40B4-BE49-F238E27FC236}">
              <a16:creationId xmlns:a16="http://schemas.microsoft.com/office/drawing/2014/main" id="{EAAF91AA-1687-4DEE-B11C-3E0FA5EE7A42}"/>
            </a:ext>
          </a:extLst>
        </xdr:cNvPr>
        <xdr:cNvCxnSpPr/>
      </xdr:nvCxnSpPr>
      <xdr:spPr>
        <a:xfrm>
          <a:off x="12814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19066</xdr:rowOff>
    </xdr:from>
    <xdr:ext cx="405111" cy="259045"/>
    <xdr:sp macro="" textlink="">
      <xdr:nvSpPr>
        <xdr:cNvPr id="789" name="n_1aveValue【公民館】&#10;有形固定資産減価償却率">
          <a:extLst>
            <a:ext uri="{FF2B5EF4-FFF2-40B4-BE49-F238E27FC236}">
              <a16:creationId xmlns:a16="http://schemas.microsoft.com/office/drawing/2014/main" id="{043F8A9E-C4DF-4679-A81A-E6B8BAFFA0FD}"/>
            </a:ext>
          </a:extLst>
        </xdr:cNvPr>
        <xdr:cNvSpPr txBox="1"/>
      </xdr:nvSpPr>
      <xdr:spPr>
        <a:xfrm>
          <a:off x="152660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26688</xdr:rowOff>
    </xdr:from>
    <xdr:ext cx="405111" cy="259045"/>
    <xdr:sp macro="" textlink="">
      <xdr:nvSpPr>
        <xdr:cNvPr id="790" name="n_2aveValue【公民館】&#10;有形固定資産減価償却率">
          <a:extLst>
            <a:ext uri="{FF2B5EF4-FFF2-40B4-BE49-F238E27FC236}">
              <a16:creationId xmlns:a16="http://schemas.microsoft.com/office/drawing/2014/main" id="{C4AA1759-64AC-47E6-B526-6A99093E149E}"/>
            </a:ext>
          </a:extLst>
        </xdr:cNvPr>
        <xdr:cNvSpPr txBox="1"/>
      </xdr:nvSpPr>
      <xdr:spPr>
        <a:xfrm>
          <a:off x="14389744"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21607</xdr:rowOff>
    </xdr:from>
    <xdr:ext cx="405111" cy="259045"/>
    <xdr:sp macro="" textlink="">
      <xdr:nvSpPr>
        <xdr:cNvPr id="791" name="n_3aveValue【公民館】&#10;有形固定資産減価償却率">
          <a:extLst>
            <a:ext uri="{FF2B5EF4-FFF2-40B4-BE49-F238E27FC236}">
              <a16:creationId xmlns:a16="http://schemas.microsoft.com/office/drawing/2014/main" id="{F3BFFCAC-6A30-45A6-9A43-0E7123430045}"/>
            </a:ext>
          </a:extLst>
        </xdr:cNvPr>
        <xdr:cNvSpPr txBox="1"/>
      </xdr:nvSpPr>
      <xdr:spPr>
        <a:xfrm>
          <a:off x="13500744" y="1768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156227</xdr:rowOff>
    </xdr:from>
    <xdr:ext cx="405111" cy="259045"/>
    <xdr:sp macro="" textlink="">
      <xdr:nvSpPr>
        <xdr:cNvPr id="792" name="n_4aveValue【公民館】&#10;有形固定資産減価償却率">
          <a:extLst>
            <a:ext uri="{FF2B5EF4-FFF2-40B4-BE49-F238E27FC236}">
              <a16:creationId xmlns:a16="http://schemas.microsoft.com/office/drawing/2014/main" id="{48946C19-8F40-4993-A02A-7B07DE8B3199}"/>
            </a:ext>
          </a:extLst>
        </xdr:cNvPr>
        <xdr:cNvSpPr txBox="1"/>
      </xdr:nvSpPr>
      <xdr:spPr>
        <a:xfrm>
          <a:off x="12611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25416</xdr:rowOff>
    </xdr:from>
    <xdr:ext cx="405111" cy="259045"/>
    <xdr:sp macro="" textlink="">
      <xdr:nvSpPr>
        <xdr:cNvPr id="793" name="n_1mainValue【公民館】&#10;有形固定資産減価償却率">
          <a:extLst>
            <a:ext uri="{FF2B5EF4-FFF2-40B4-BE49-F238E27FC236}">
              <a16:creationId xmlns:a16="http://schemas.microsoft.com/office/drawing/2014/main" id="{D75EE155-9167-45F8-AFA5-7BE8D8C7A6C5}"/>
            </a:ext>
          </a:extLst>
        </xdr:cNvPr>
        <xdr:cNvSpPr txBox="1"/>
      </xdr:nvSpPr>
      <xdr:spPr>
        <a:xfrm>
          <a:off x="152660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107</xdr:row>
      <xdr:rowOff>111777</xdr:rowOff>
    </xdr:from>
    <xdr:ext cx="469744" cy="259045"/>
    <xdr:sp macro="" textlink="">
      <xdr:nvSpPr>
        <xdr:cNvPr id="794" name="n_2mainValue【公民館】&#10;有形固定資産減価償却率">
          <a:extLst>
            <a:ext uri="{FF2B5EF4-FFF2-40B4-BE49-F238E27FC236}">
              <a16:creationId xmlns:a16="http://schemas.microsoft.com/office/drawing/2014/main" id="{C9EE14E8-5231-45D4-B34A-CEBD72F0E16F}"/>
            </a:ext>
          </a:extLst>
        </xdr:cNvPr>
        <xdr:cNvSpPr txBox="1"/>
      </xdr:nvSpPr>
      <xdr:spPr>
        <a:xfrm>
          <a:off x="14357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107</xdr:row>
      <xdr:rowOff>111777</xdr:rowOff>
    </xdr:from>
    <xdr:ext cx="469744" cy="259045"/>
    <xdr:sp macro="" textlink="">
      <xdr:nvSpPr>
        <xdr:cNvPr id="795" name="n_3mainValue【公民館】&#10;有形固定資産減価償却率">
          <a:extLst>
            <a:ext uri="{FF2B5EF4-FFF2-40B4-BE49-F238E27FC236}">
              <a16:creationId xmlns:a16="http://schemas.microsoft.com/office/drawing/2014/main" id="{18C1FCCB-8C49-40DB-B715-EE4169C8F571}"/>
            </a:ext>
          </a:extLst>
        </xdr:cNvPr>
        <xdr:cNvSpPr txBox="1"/>
      </xdr:nvSpPr>
      <xdr:spPr>
        <a:xfrm>
          <a:off x="13468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107</xdr:row>
      <xdr:rowOff>111777</xdr:rowOff>
    </xdr:from>
    <xdr:ext cx="469744" cy="259045"/>
    <xdr:sp macro="" textlink="">
      <xdr:nvSpPr>
        <xdr:cNvPr id="796" name="n_4mainValue【公民館】&#10;有形固定資産減価償却率">
          <a:extLst>
            <a:ext uri="{FF2B5EF4-FFF2-40B4-BE49-F238E27FC236}">
              <a16:creationId xmlns:a16="http://schemas.microsoft.com/office/drawing/2014/main" id="{F73EEFB4-5407-4BF2-B717-7C44813BC716}"/>
            </a:ext>
          </a:extLst>
        </xdr:cNvPr>
        <xdr:cNvSpPr txBox="1"/>
      </xdr:nvSpPr>
      <xdr:spPr>
        <a:xfrm>
          <a:off x="12579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2F4AA395-252C-45CF-B5AD-69A356ECA38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3794661A-6E97-4FC7-B9D0-469320357BA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F892463C-CF0A-4C61-B75C-CE406EECEB4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C40167BE-802C-40AF-A34D-E346F8B165C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6353243D-BBCB-492C-9007-8A3BBF60DE0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72C684E9-D5B0-4996-9899-A2697C7766F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44D8ECDF-814F-4A90-9C4F-BDF9101C273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78816A8F-6CFB-4A76-9742-1F7B1974339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21CA7A56-83BB-45F2-848D-3A5CE91D1EF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299234FB-3761-444A-90A7-F25D2E16B40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a:extLst>
            <a:ext uri="{FF2B5EF4-FFF2-40B4-BE49-F238E27FC236}">
              <a16:creationId xmlns:a16="http://schemas.microsoft.com/office/drawing/2014/main" id="{9B85D126-A172-4345-9EE0-94F0EE4E9C2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a:extLst>
            <a:ext uri="{FF2B5EF4-FFF2-40B4-BE49-F238E27FC236}">
              <a16:creationId xmlns:a16="http://schemas.microsoft.com/office/drawing/2014/main" id="{62758690-3F0F-4DB6-B754-6064879372B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a:extLst>
            <a:ext uri="{FF2B5EF4-FFF2-40B4-BE49-F238E27FC236}">
              <a16:creationId xmlns:a16="http://schemas.microsoft.com/office/drawing/2014/main" id="{7C7BFA63-85CD-4214-BC8D-E29ED83C2F8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a:extLst>
            <a:ext uri="{FF2B5EF4-FFF2-40B4-BE49-F238E27FC236}">
              <a16:creationId xmlns:a16="http://schemas.microsoft.com/office/drawing/2014/main" id="{E5DB5A84-3929-4731-BD8A-0C7C4F598D1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a:extLst>
            <a:ext uri="{FF2B5EF4-FFF2-40B4-BE49-F238E27FC236}">
              <a16:creationId xmlns:a16="http://schemas.microsoft.com/office/drawing/2014/main" id="{AAC552DD-F3BE-4EDC-A55B-1B1D9394706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a:extLst>
            <a:ext uri="{FF2B5EF4-FFF2-40B4-BE49-F238E27FC236}">
              <a16:creationId xmlns:a16="http://schemas.microsoft.com/office/drawing/2014/main" id="{EDBD51E6-9A97-4BDD-B26C-42EC075B32B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a:extLst>
            <a:ext uri="{FF2B5EF4-FFF2-40B4-BE49-F238E27FC236}">
              <a16:creationId xmlns:a16="http://schemas.microsoft.com/office/drawing/2014/main" id="{193A5F31-8A49-456E-86B0-1CB67220D28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a:extLst>
            <a:ext uri="{FF2B5EF4-FFF2-40B4-BE49-F238E27FC236}">
              <a16:creationId xmlns:a16="http://schemas.microsoft.com/office/drawing/2014/main" id="{11CC98A7-FB72-4639-A884-24B1F848A5A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a:extLst>
            <a:ext uri="{FF2B5EF4-FFF2-40B4-BE49-F238E27FC236}">
              <a16:creationId xmlns:a16="http://schemas.microsoft.com/office/drawing/2014/main" id="{C0FECB09-5661-493F-BCDE-B7B54C14898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a:extLst>
            <a:ext uri="{FF2B5EF4-FFF2-40B4-BE49-F238E27FC236}">
              <a16:creationId xmlns:a16="http://schemas.microsoft.com/office/drawing/2014/main" id="{AEED0922-BDE9-4CA7-8325-87A12F844EB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0356D183-A89D-4202-8972-DC9F5AABFE2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7C60F8E5-0B29-4EDE-B4DF-F23D8B347C6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19BE6BA6-21C4-49CC-8041-F3C8CCDEB4E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820" name="直線コネクタ 819">
          <a:extLst>
            <a:ext uri="{FF2B5EF4-FFF2-40B4-BE49-F238E27FC236}">
              <a16:creationId xmlns:a16="http://schemas.microsoft.com/office/drawing/2014/main" id="{8BB84D14-5AD0-4968-B5F3-A0FE98F66768}"/>
            </a:ext>
          </a:extLst>
        </xdr:cNvPr>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821" name="【公民館】&#10;一人当たり面積最小値テキスト">
          <a:extLst>
            <a:ext uri="{FF2B5EF4-FFF2-40B4-BE49-F238E27FC236}">
              <a16:creationId xmlns:a16="http://schemas.microsoft.com/office/drawing/2014/main" id="{E2D9948E-01A9-4BBF-8B0E-741AF10425A8}"/>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822" name="直線コネクタ 821">
          <a:extLst>
            <a:ext uri="{FF2B5EF4-FFF2-40B4-BE49-F238E27FC236}">
              <a16:creationId xmlns:a16="http://schemas.microsoft.com/office/drawing/2014/main" id="{4CF95D0E-E41E-47BB-86EB-5CA9D4F4AFAA}"/>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823" name="【公民館】&#10;一人当たり面積最大値テキスト">
          <a:extLst>
            <a:ext uri="{FF2B5EF4-FFF2-40B4-BE49-F238E27FC236}">
              <a16:creationId xmlns:a16="http://schemas.microsoft.com/office/drawing/2014/main" id="{45D800B9-CCD8-464E-84CB-A35F335C664E}"/>
            </a:ext>
          </a:extLst>
        </xdr:cNvPr>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824" name="直線コネクタ 823">
          <a:extLst>
            <a:ext uri="{FF2B5EF4-FFF2-40B4-BE49-F238E27FC236}">
              <a16:creationId xmlns:a16="http://schemas.microsoft.com/office/drawing/2014/main" id="{1B222A0C-F8BC-4C9B-8BE9-B1D8B922FD2D}"/>
            </a:ext>
          </a:extLst>
        </xdr:cNvPr>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85614</xdr:rowOff>
    </xdr:from>
    <xdr:ext cx="469744" cy="259045"/>
    <xdr:sp macro="" textlink="">
      <xdr:nvSpPr>
        <xdr:cNvPr id="825" name="【公民館】&#10;一人当たり面積平均値テキスト">
          <a:extLst>
            <a:ext uri="{FF2B5EF4-FFF2-40B4-BE49-F238E27FC236}">
              <a16:creationId xmlns:a16="http://schemas.microsoft.com/office/drawing/2014/main" id="{70D07931-4057-4079-8A93-D9E47D9D6EB4}"/>
            </a:ext>
          </a:extLst>
        </xdr:cNvPr>
        <xdr:cNvSpPr txBox="1"/>
      </xdr:nvSpPr>
      <xdr:spPr>
        <a:xfrm>
          <a:off x="22199600" y="18087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826" name="フローチャート: 判断 825">
          <a:extLst>
            <a:ext uri="{FF2B5EF4-FFF2-40B4-BE49-F238E27FC236}">
              <a16:creationId xmlns:a16="http://schemas.microsoft.com/office/drawing/2014/main" id="{45B8F826-F929-482F-9B6F-FF6AF2431BE4}"/>
            </a:ext>
          </a:extLst>
        </xdr:cNvPr>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12446</xdr:rowOff>
    </xdr:from>
    <xdr:to>
      <xdr:col>112</xdr:col>
      <xdr:colOff>38100</xdr:colOff>
      <xdr:row>107</xdr:row>
      <xdr:rowOff>114046</xdr:rowOff>
    </xdr:to>
    <xdr:sp macro="" textlink="">
      <xdr:nvSpPr>
        <xdr:cNvPr id="827" name="フローチャート: 判断 826">
          <a:extLst>
            <a:ext uri="{FF2B5EF4-FFF2-40B4-BE49-F238E27FC236}">
              <a16:creationId xmlns:a16="http://schemas.microsoft.com/office/drawing/2014/main" id="{CE9BB9DA-CB87-4BF1-854E-DB23DCB8EA05}"/>
            </a:ext>
          </a:extLst>
        </xdr:cNvPr>
        <xdr:cNvSpPr/>
      </xdr:nvSpPr>
      <xdr:spPr>
        <a:xfrm>
          <a:off x="21272500" y="18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15494</xdr:rowOff>
    </xdr:from>
    <xdr:to>
      <xdr:col>107</xdr:col>
      <xdr:colOff>101600</xdr:colOff>
      <xdr:row>107</xdr:row>
      <xdr:rowOff>117094</xdr:rowOff>
    </xdr:to>
    <xdr:sp macro="" textlink="">
      <xdr:nvSpPr>
        <xdr:cNvPr id="828" name="フローチャート: 判断 827">
          <a:extLst>
            <a:ext uri="{FF2B5EF4-FFF2-40B4-BE49-F238E27FC236}">
              <a16:creationId xmlns:a16="http://schemas.microsoft.com/office/drawing/2014/main" id="{17744AE7-8FBE-438E-B81C-AA8C6CC94009}"/>
            </a:ext>
          </a:extLst>
        </xdr:cNvPr>
        <xdr:cNvSpPr/>
      </xdr:nvSpPr>
      <xdr:spPr>
        <a:xfrm>
          <a:off x="20383500" y="183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24637</xdr:rowOff>
    </xdr:from>
    <xdr:to>
      <xdr:col>102</xdr:col>
      <xdr:colOff>165100</xdr:colOff>
      <xdr:row>107</xdr:row>
      <xdr:rowOff>126237</xdr:rowOff>
    </xdr:to>
    <xdr:sp macro="" textlink="">
      <xdr:nvSpPr>
        <xdr:cNvPr id="829" name="フローチャート: 判断 828">
          <a:extLst>
            <a:ext uri="{FF2B5EF4-FFF2-40B4-BE49-F238E27FC236}">
              <a16:creationId xmlns:a16="http://schemas.microsoft.com/office/drawing/2014/main" id="{91E07057-2AE4-4D37-BBB2-31E7B07453B8}"/>
            </a:ext>
          </a:extLst>
        </xdr:cNvPr>
        <xdr:cNvSpPr/>
      </xdr:nvSpPr>
      <xdr:spPr>
        <a:xfrm>
          <a:off x="19494500" y="183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33782</xdr:rowOff>
    </xdr:from>
    <xdr:to>
      <xdr:col>98</xdr:col>
      <xdr:colOff>38100</xdr:colOff>
      <xdr:row>107</xdr:row>
      <xdr:rowOff>135382</xdr:rowOff>
    </xdr:to>
    <xdr:sp macro="" textlink="">
      <xdr:nvSpPr>
        <xdr:cNvPr id="830" name="フローチャート: 判断 829">
          <a:extLst>
            <a:ext uri="{FF2B5EF4-FFF2-40B4-BE49-F238E27FC236}">
              <a16:creationId xmlns:a16="http://schemas.microsoft.com/office/drawing/2014/main" id="{135B92C0-2144-49FC-807E-D4440CA97CA2}"/>
            </a:ext>
          </a:extLst>
        </xdr:cNvPr>
        <xdr:cNvSpPr/>
      </xdr:nvSpPr>
      <xdr:spPr>
        <a:xfrm>
          <a:off x="18605500" y="1837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BE89F2DF-6385-4114-8856-FE359A9CEB7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CEA2B2FD-711A-4289-A9D4-D687D432FD8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F0FE0E94-F3F5-4F15-93D2-AB09F52392F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64432DD1-AFB9-46F7-8F94-20C7788BC16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284B2726-93FA-4A99-B58B-AEBF3FDD91F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106172</xdr:rowOff>
    </xdr:from>
    <xdr:to>
      <xdr:col>116</xdr:col>
      <xdr:colOff>114300</xdr:colOff>
      <xdr:row>107</xdr:row>
      <xdr:rowOff>36322</xdr:rowOff>
    </xdr:to>
    <xdr:sp macro="" textlink="">
      <xdr:nvSpPr>
        <xdr:cNvPr id="836" name="楕円 835">
          <a:extLst>
            <a:ext uri="{FF2B5EF4-FFF2-40B4-BE49-F238E27FC236}">
              <a16:creationId xmlns:a16="http://schemas.microsoft.com/office/drawing/2014/main" id="{35EF76EB-4F57-43BF-A509-9D6454DB9A2B}"/>
            </a:ext>
          </a:extLst>
        </xdr:cNvPr>
        <xdr:cNvSpPr/>
      </xdr:nvSpPr>
      <xdr:spPr>
        <a:xfrm>
          <a:off x="22110700" y="182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84599</xdr:rowOff>
    </xdr:from>
    <xdr:ext cx="469744" cy="259045"/>
    <xdr:sp macro="" textlink="">
      <xdr:nvSpPr>
        <xdr:cNvPr id="837" name="【公民館】&#10;一人当たり面積該当値テキスト">
          <a:extLst>
            <a:ext uri="{FF2B5EF4-FFF2-40B4-BE49-F238E27FC236}">
              <a16:creationId xmlns:a16="http://schemas.microsoft.com/office/drawing/2014/main" id="{6912A036-D438-465D-98B2-111B88C997F5}"/>
            </a:ext>
          </a:extLst>
        </xdr:cNvPr>
        <xdr:cNvSpPr txBox="1"/>
      </xdr:nvSpPr>
      <xdr:spPr>
        <a:xfrm>
          <a:off x="22199600" y="1825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110744</xdr:rowOff>
    </xdr:from>
    <xdr:to>
      <xdr:col>112</xdr:col>
      <xdr:colOff>38100</xdr:colOff>
      <xdr:row>107</xdr:row>
      <xdr:rowOff>40894</xdr:rowOff>
    </xdr:to>
    <xdr:sp macro="" textlink="">
      <xdr:nvSpPr>
        <xdr:cNvPr id="838" name="楕円 837">
          <a:extLst>
            <a:ext uri="{FF2B5EF4-FFF2-40B4-BE49-F238E27FC236}">
              <a16:creationId xmlns:a16="http://schemas.microsoft.com/office/drawing/2014/main" id="{2CE8B975-FCE4-4240-BAB7-1D0C58E4E021}"/>
            </a:ext>
          </a:extLst>
        </xdr:cNvPr>
        <xdr:cNvSpPr/>
      </xdr:nvSpPr>
      <xdr:spPr>
        <a:xfrm>
          <a:off x="21272500" y="182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156972</xdr:rowOff>
    </xdr:from>
    <xdr:to>
      <xdr:col>116</xdr:col>
      <xdr:colOff>63500</xdr:colOff>
      <xdr:row>106</xdr:row>
      <xdr:rowOff>161544</xdr:rowOff>
    </xdr:to>
    <xdr:cxnSp macro="">
      <xdr:nvCxnSpPr>
        <xdr:cNvPr id="839" name="直線コネクタ 838">
          <a:extLst>
            <a:ext uri="{FF2B5EF4-FFF2-40B4-BE49-F238E27FC236}">
              <a16:creationId xmlns:a16="http://schemas.microsoft.com/office/drawing/2014/main" id="{1E1E248C-AB09-4514-A539-07DC2FD98E0E}"/>
            </a:ext>
          </a:extLst>
        </xdr:cNvPr>
        <xdr:cNvCxnSpPr/>
      </xdr:nvCxnSpPr>
      <xdr:spPr>
        <a:xfrm flipV="1">
          <a:off x="21323300" y="183306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69596</xdr:rowOff>
    </xdr:from>
    <xdr:to>
      <xdr:col>107</xdr:col>
      <xdr:colOff>101600</xdr:colOff>
      <xdr:row>108</xdr:row>
      <xdr:rowOff>171196</xdr:rowOff>
    </xdr:to>
    <xdr:sp macro="" textlink="">
      <xdr:nvSpPr>
        <xdr:cNvPr id="840" name="楕円 839">
          <a:extLst>
            <a:ext uri="{FF2B5EF4-FFF2-40B4-BE49-F238E27FC236}">
              <a16:creationId xmlns:a16="http://schemas.microsoft.com/office/drawing/2014/main" id="{22D9637F-7485-4156-8023-0CA7F2F13045}"/>
            </a:ext>
          </a:extLst>
        </xdr:cNvPr>
        <xdr:cNvSpPr/>
      </xdr:nvSpPr>
      <xdr:spPr>
        <a:xfrm>
          <a:off x="20383500" y="185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161544</xdr:rowOff>
    </xdr:from>
    <xdr:to>
      <xdr:col>111</xdr:col>
      <xdr:colOff>177800</xdr:colOff>
      <xdr:row>108</xdr:row>
      <xdr:rowOff>120396</xdr:rowOff>
    </xdr:to>
    <xdr:cxnSp macro="">
      <xdr:nvCxnSpPr>
        <xdr:cNvPr id="841" name="直線コネクタ 840">
          <a:extLst>
            <a:ext uri="{FF2B5EF4-FFF2-40B4-BE49-F238E27FC236}">
              <a16:creationId xmlns:a16="http://schemas.microsoft.com/office/drawing/2014/main" id="{1C84E8DB-EDE1-43DE-B555-A8E187F78116}"/>
            </a:ext>
          </a:extLst>
        </xdr:cNvPr>
        <xdr:cNvCxnSpPr/>
      </xdr:nvCxnSpPr>
      <xdr:spPr>
        <a:xfrm flipV="1">
          <a:off x="20434300" y="18335244"/>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70358</xdr:rowOff>
    </xdr:from>
    <xdr:to>
      <xdr:col>102</xdr:col>
      <xdr:colOff>165100</xdr:colOff>
      <xdr:row>109</xdr:row>
      <xdr:rowOff>508</xdr:rowOff>
    </xdr:to>
    <xdr:sp macro="" textlink="">
      <xdr:nvSpPr>
        <xdr:cNvPr id="842" name="楕円 841">
          <a:extLst>
            <a:ext uri="{FF2B5EF4-FFF2-40B4-BE49-F238E27FC236}">
              <a16:creationId xmlns:a16="http://schemas.microsoft.com/office/drawing/2014/main" id="{82DD1929-BAD7-428D-B517-1F3E67996443}"/>
            </a:ext>
          </a:extLst>
        </xdr:cNvPr>
        <xdr:cNvSpPr/>
      </xdr:nvSpPr>
      <xdr:spPr>
        <a:xfrm>
          <a:off x="19494500" y="1858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120396</xdr:rowOff>
    </xdr:from>
    <xdr:to>
      <xdr:col>107</xdr:col>
      <xdr:colOff>50800</xdr:colOff>
      <xdr:row>108</xdr:row>
      <xdr:rowOff>121158</xdr:rowOff>
    </xdr:to>
    <xdr:cxnSp macro="">
      <xdr:nvCxnSpPr>
        <xdr:cNvPr id="843" name="直線コネクタ 842">
          <a:extLst>
            <a:ext uri="{FF2B5EF4-FFF2-40B4-BE49-F238E27FC236}">
              <a16:creationId xmlns:a16="http://schemas.microsoft.com/office/drawing/2014/main" id="{D2F0CE82-C1C9-47C1-A262-5078D63739C6}"/>
            </a:ext>
          </a:extLst>
        </xdr:cNvPr>
        <xdr:cNvCxnSpPr/>
      </xdr:nvCxnSpPr>
      <xdr:spPr>
        <a:xfrm flipV="1">
          <a:off x="19545300" y="1863699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71120</xdr:rowOff>
    </xdr:from>
    <xdr:to>
      <xdr:col>98</xdr:col>
      <xdr:colOff>38100</xdr:colOff>
      <xdr:row>109</xdr:row>
      <xdr:rowOff>1270</xdr:rowOff>
    </xdr:to>
    <xdr:sp macro="" textlink="">
      <xdr:nvSpPr>
        <xdr:cNvPr id="844" name="楕円 843">
          <a:extLst>
            <a:ext uri="{FF2B5EF4-FFF2-40B4-BE49-F238E27FC236}">
              <a16:creationId xmlns:a16="http://schemas.microsoft.com/office/drawing/2014/main" id="{AA2E14F8-B8AC-4D98-A070-D5E907628A0B}"/>
            </a:ext>
          </a:extLst>
        </xdr:cNvPr>
        <xdr:cNvSpPr/>
      </xdr:nvSpPr>
      <xdr:spPr>
        <a:xfrm>
          <a:off x="18605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121158</xdr:rowOff>
    </xdr:from>
    <xdr:to>
      <xdr:col>102</xdr:col>
      <xdr:colOff>114300</xdr:colOff>
      <xdr:row>108</xdr:row>
      <xdr:rowOff>121920</xdr:rowOff>
    </xdr:to>
    <xdr:cxnSp macro="">
      <xdr:nvCxnSpPr>
        <xdr:cNvPr id="845" name="直線コネクタ 844">
          <a:extLst>
            <a:ext uri="{FF2B5EF4-FFF2-40B4-BE49-F238E27FC236}">
              <a16:creationId xmlns:a16="http://schemas.microsoft.com/office/drawing/2014/main" id="{A6B6054D-CEA6-4FBB-BD6F-3D3FCDBEA777}"/>
            </a:ext>
          </a:extLst>
        </xdr:cNvPr>
        <xdr:cNvCxnSpPr/>
      </xdr:nvCxnSpPr>
      <xdr:spPr>
        <a:xfrm flipV="1">
          <a:off x="18656300" y="1863775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105173</xdr:rowOff>
    </xdr:from>
    <xdr:ext cx="469744" cy="259045"/>
    <xdr:sp macro="" textlink="">
      <xdr:nvSpPr>
        <xdr:cNvPr id="846" name="n_1aveValue【公民館】&#10;一人当たり面積">
          <a:extLst>
            <a:ext uri="{FF2B5EF4-FFF2-40B4-BE49-F238E27FC236}">
              <a16:creationId xmlns:a16="http://schemas.microsoft.com/office/drawing/2014/main" id="{7BCCFE4B-9149-4D28-93FA-6A47A4079A14}"/>
            </a:ext>
          </a:extLst>
        </xdr:cNvPr>
        <xdr:cNvSpPr txBox="1"/>
      </xdr:nvSpPr>
      <xdr:spPr>
        <a:xfrm>
          <a:off x="21075727" y="184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133621</xdr:rowOff>
    </xdr:from>
    <xdr:ext cx="469744" cy="259045"/>
    <xdr:sp macro="" textlink="">
      <xdr:nvSpPr>
        <xdr:cNvPr id="847" name="n_2aveValue【公民館】&#10;一人当たり面積">
          <a:extLst>
            <a:ext uri="{FF2B5EF4-FFF2-40B4-BE49-F238E27FC236}">
              <a16:creationId xmlns:a16="http://schemas.microsoft.com/office/drawing/2014/main" id="{29C89682-5990-4690-88EC-D639B63047DD}"/>
            </a:ext>
          </a:extLst>
        </xdr:cNvPr>
        <xdr:cNvSpPr txBox="1"/>
      </xdr:nvSpPr>
      <xdr:spPr>
        <a:xfrm>
          <a:off x="20199427" y="1813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142764</xdr:rowOff>
    </xdr:from>
    <xdr:ext cx="469744" cy="259045"/>
    <xdr:sp macro="" textlink="">
      <xdr:nvSpPr>
        <xdr:cNvPr id="848" name="n_3aveValue【公民館】&#10;一人当たり面積">
          <a:extLst>
            <a:ext uri="{FF2B5EF4-FFF2-40B4-BE49-F238E27FC236}">
              <a16:creationId xmlns:a16="http://schemas.microsoft.com/office/drawing/2014/main" id="{69FD72C2-2E9D-4D50-BDD6-53F954AD2475}"/>
            </a:ext>
          </a:extLst>
        </xdr:cNvPr>
        <xdr:cNvSpPr txBox="1"/>
      </xdr:nvSpPr>
      <xdr:spPr>
        <a:xfrm>
          <a:off x="19310427" y="1814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151909</xdr:rowOff>
    </xdr:from>
    <xdr:ext cx="469744" cy="259045"/>
    <xdr:sp macro="" textlink="">
      <xdr:nvSpPr>
        <xdr:cNvPr id="849" name="n_4aveValue【公民館】&#10;一人当たり面積">
          <a:extLst>
            <a:ext uri="{FF2B5EF4-FFF2-40B4-BE49-F238E27FC236}">
              <a16:creationId xmlns:a16="http://schemas.microsoft.com/office/drawing/2014/main" id="{C3FFE512-DC5B-439A-A0EA-9FE123DBF0F3}"/>
            </a:ext>
          </a:extLst>
        </xdr:cNvPr>
        <xdr:cNvSpPr txBox="1"/>
      </xdr:nvSpPr>
      <xdr:spPr>
        <a:xfrm>
          <a:off x="18421427" y="1815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57421</xdr:rowOff>
    </xdr:from>
    <xdr:ext cx="469744" cy="259045"/>
    <xdr:sp macro="" textlink="">
      <xdr:nvSpPr>
        <xdr:cNvPr id="850" name="n_1mainValue【公民館】&#10;一人当たり面積">
          <a:extLst>
            <a:ext uri="{FF2B5EF4-FFF2-40B4-BE49-F238E27FC236}">
              <a16:creationId xmlns:a16="http://schemas.microsoft.com/office/drawing/2014/main" id="{5538D377-9C19-487F-AF32-4E3722E11158}"/>
            </a:ext>
          </a:extLst>
        </xdr:cNvPr>
        <xdr:cNvSpPr txBox="1"/>
      </xdr:nvSpPr>
      <xdr:spPr>
        <a:xfrm>
          <a:off x="21075727" y="1805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162323</xdr:rowOff>
    </xdr:from>
    <xdr:ext cx="469744" cy="259045"/>
    <xdr:sp macro="" textlink="">
      <xdr:nvSpPr>
        <xdr:cNvPr id="851" name="n_2mainValue【公民館】&#10;一人当たり面積">
          <a:extLst>
            <a:ext uri="{FF2B5EF4-FFF2-40B4-BE49-F238E27FC236}">
              <a16:creationId xmlns:a16="http://schemas.microsoft.com/office/drawing/2014/main" id="{E9090343-D298-45E6-A8F2-96979A91CCAE}"/>
            </a:ext>
          </a:extLst>
        </xdr:cNvPr>
        <xdr:cNvSpPr txBox="1"/>
      </xdr:nvSpPr>
      <xdr:spPr>
        <a:xfrm>
          <a:off x="20199427" y="186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163085</xdr:rowOff>
    </xdr:from>
    <xdr:ext cx="469744" cy="259045"/>
    <xdr:sp macro="" textlink="">
      <xdr:nvSpPr>
        <xdr:cNvPr id="852" name="n_3mainValue【公民館】&#10;一人当たり面積">
          <a:extLst>
            <a:ext uri="{FF2B5EF4-FFF2-40B4-BE49-F238E27FC236}">
              <a16:creationId xmlns:a16="http://schemas.microsoft.com/office/drawing/2014/main" id="{C21A631F-2F8B-40F5-BAFB-9C0EE4460BBA}"/>
            </a:ext>
          </a:extLst>
        </xdr:cNvPr>
        <xdr:cNvSpPr txBox="1"/>
      </xdr:nvSpPr>
      <xdr:spPr>
        <a:xfrm>
          <a:off x="19310427" y="1867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163847</xdr:rowOff>
    </xdr:from>
    <xdr:ext cx="469744" cy="259045"/>
    <xdr:sp macro="" textlink="">
      <xdr:nvSpPr>
        <xdr:cNvPr id="853" name="n_4mainValue【公民館】&#10;一人当たり面積">
          <a:extLst>
            <a:ext uri="{FF2B5EF4-FFF2-40B4-BE49-F238E27FC236}">
              <a16:creationId xmlns:a16="http://schemas.microsoft.com/office/drawing/2014/main" id="{69453C19-431B-43B3-AD24-CEC5EE41A0E6}"/>
            </a:ext>
          </a:extLst>
        </xdr:cNvPr>
        <xdr:cNvSpPr txBox="1"/>
      </xdr:nvSpPr>
      <xdr:spPr>
        <a:xfrm>
          <a:off x="18421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DE08EDE6-228F-4A9F-9990-D6922AB4F7A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678C73BE-B6B7-49AE-91A0-1F7DABCF727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0110A4A5-3021-4EFF-A8C2-6AC0CFEFA57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道路・橋梁のインフラ施設、公営住宅等分析すると、類似団体平均値と大きな差はなく、今後も適切な維持管理を行っていく必要がある。一方で、教育関連施設</a:t>
          </a:r>
          <a:r>
            <a:rPr kumimoji="1" lang="ja-JP" altLang="en-US" sz="1100">
              <a:solidFill>
                <a:schemeClr val="dk1"/>
              </a:solidFill>
              <a:effectLst/>
              <a:latin typeface="+mn-lt"/>
              <a:ea typeface="+mn-ea"/>
              <a:cs typeface="+mn-cs"/>
            </a:rPr>
            <a:t>、特に学校施設で</a:t>
          </a:r>
          <a:r>
            <a:rPr kumimoji="1" lang="ja-JP" altLang="ja-JP" sz="1100">
              <a:solidFill>
                <a:schemeClr val="dk1"/>
              </a:solidFill>
              <a:effectLst/>
              <a:latin typeface="+mn-lt"/>
              <a:ea typeface="+mn-ea"/>
              <a:cs typeface="+mn-cs"/>
            </a:rPr>
            <a:t>は、平均を上回っているものも多く、各種計画等に基づいた施設の利用運営を進め、計画的に改修等を実施する必要がある。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D2CD969-47D5-4428-B91F-4BDE8FF2917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9C204CF-030A-4BC4-9F62-808C5508313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8C79399-FA95-4ECE-8586-32BD09A2F6F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2E31EFF-5D01-4AF0-954B-496B7D93FF9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9DA71A6-6CC0-4A51-84E7-A5E28D40B00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D50044B-2FEF-466F-9BF2-B89E3285357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927ADC6-20B1-4485-A35B-72C07EEDA52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5199518-AA46-4A73-BCF8-DB5FB392A59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9DF9A7C-9DFB-4DD9-B5F6-F539E1F3830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2446D28-8709-47A5-89C5-38B230AAEFE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9,775
9,686
676.78
11,971,831
11,680,909
225,013
6,210,999
13,368,458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CC007DB-DAD3-4565-906A-303C2879EE1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A35B0C1-C6E7-44E1-AC53-FCD3CC40948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5240902-6E1B-417C-B6B1-0D5A99C6B68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2A8653C-02B6-4B94-9CD7-BE880F21BD7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D951CB9-C465-4D60-AFFF-D7E968909ED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CCE2222-92DC-49C3-8C3E-EF27F674C5B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B733A81-0BF9-4743-8F95-C3F6B804039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E2B3150-521C-414C-9E45-1D707E0F2C5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CACF489-C68D-4281-9A99-8108EE56F4E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528D28E-8A96-41BF-A9CE-0A884244EB8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A110DE8-3D40-49F0-93C5-D5C6630EF10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324A6D6-D4F3-427F-99A0-8132807CEDE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F6D5972-0425-4436-A99C-50C362E7C58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36A7322-942B-470A-8953-A1D16C0549B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2C542DC-CAA6-4455-ABAA-FA397BF6493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C371C85-2CEF-4230-8D6A-EAD3D755748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5A3530D-F13F-4A1C-A453-642FF3006AD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77E911E-891C-47B7-8CCD-05F15A024FE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5EBCCA6-E630-4747-A3EA-ECC0000A359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5007DAC-1771-4A76-A14E-15A84ACC246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89AA9E7-C96B-4900-A13A-116CCC5C870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2377194-B6B1-45AA-B4F1-9C6C1A69AB5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93FC31D-D3FB-4A26-AD50-FBE41818C45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A326CAA-7FC2-4C70-A2C8-91FC59F584E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6FDD38D-9DEF-476B-BE02-88A430110C1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DAD08EC-671A-4C18-AA6B-90A92C675DD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1C7444B-977F-4CFF-B9B1-ADF15DEAD83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C753842-8D15-4576-B202-2FE4CDE0E94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0BAF0AB-54FA-45C7-9D89-3366D52EE0A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6596D48-9458-44EB-A1D4-B0255E7324E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1B96237-752E-474A-A80F-E101C4E7029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85A362C-66C4-44BE-8614-ACDA1327592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17B58A1-FBFC-4800-B0E7-0B4D582AE7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3865CAA-CC28-4D1D-91F3-821696EA36D7}"/>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18C1CC7-55CD-4B27-8198-5A8D021A389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AE406B1-848C-4D5C-A356-18FFA5F887F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B5E87BC-D25A-40C7-801F-8647F9D68CC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592720E-AF01-4191-8D0D-0B5E4B7CE94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C8472E6-295B-4DEC-93C2-3A3656A6D8C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263DD3E-3D57-47C3-8C94-166B7D77EB3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29868AB-0D12-4DE6-8111-4C63EA2670B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A8778957-DB04-4AFD-8A0D-A9F2989D1709}"/>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85D684D-DEF0-4C1E-A412-30D97480BCC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C00F70AC-76A3-42E3-B5E9-60890C86134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B762EE45-1213-4065-8358-BB56470507ED}"/>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8A8BC59D-C028-453B-A7D0-576FEAE3DB54}"/>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64664459-8A78-44FD-869D-9EDE3F389EB8}"/>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62C9F651-E6F9-40D0-B569-7DB042698C15}"/>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26D9685D-55F8-4A25-BE56-CCA724B501D9}"/>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83837</xdr:rowOff>
    </xdr:from>
    <xdr:ext cx="405111" cy="259045"/>
    <xdr:sp macro="" textlink="">
      <xdr:nvSpPr>
        <xdr:cNvPr id="61" name="【図書館】&#10;有形固定資産減価償却率平均値テキスト">
          <a:extLst>
            <a:ext uri="{FF2B5EF4-FFF2-40B4-BE49-F238E27FC236}">
              <a16:creationId xmlns:a16="http://schemas.microsoft.com/office/drawing/2014/main" id="{37369FCB-5B21-422D-BB7F-8C1439476598}"/>
            </a:ext>
          </a:extLst>
        </xdr:cNvPr>
        <xdr:cNvSpPr txBox="1"/>
      </xdr:nvSpPr>
      <xdr:spPr>
        <a:xfrm>
          <a:off x="4673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2" name="フローチャート: 判断 61">
          <a:extLst>
            <a:ext uri="{FF2B5EF4-FFF2-40B4-BE49-F238E27FC236}">
              <a16:creationId xmlns:a16="http://schemas.microsoft.com/office/drawing/2014/main" id="{D23C25BC-3D2C-47B6-8E93-58D7302BC529}"/>
            </a:ext>
          </a:extLst>
        </xdr:cNvPr>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111760</xdr:rowOff>
    </xdr:from>
    <xdr:to>
      <xdr:col>20</xdr:col>
      <xdr:colOff>38100</xdr:colOff>
      <xdr:row>37</xdr:row>
      <xdr:rowOff>41910</xdr:rowOff>
    </xdr:to>
    <xdr:sp macro="" textlink="">
      <xdr:nvSpPr>
        <xdr:cNvPr id="63" name="フローチャート: 判断 62">
          <a:extLst>
            <a:ext uri="{FF2B5EF4-FFF2-40B4-BE49-F238E27FC236}">
              <a16:creationId xmlns:a16="http://schemas.microsoft.com/office/drawing/2014/main" id="{A2059839-7306-45B1-9862-BBBDA9DC1BE2}"/>
            </a:ext>
          </a:extLst>
        </xdr:cNvPr>
        <xdr:cNvSpPr/>
      </xdr:nvSpPr>
      <xdr:spPr>
        <a:xfrm>
          <a:off x="3746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91440</xdr:rowOff>
    </xdr:from>
    <xdr:to>
      <xdr:col>15</xdr:col>
      <xdr:colOff>101600</xdr:colOff>
      <xdr:row>37</xdr:row>
      <xdr:rowOff>21590</xdr:rowOff>
    </xdr:to>
    <xdr:sp macro="" textlink="">
      <xdr:nvSpPr>
        <xdr:cNvPr id="64" name="フローチャート: 判断 63">
          <a:extLst>
            <a:ext uri="{FF2B5EF4-FFF2-40B4-BE49-F238E27FC236}">
              <a16:creationId xmlns:a16="http://schemas.microsoft.com/office/drawing/2014/main" id="{21A6E8B0-A34F-4828-933B-5A4237BD2E24}"/>
            </a:ext>
          </a:extLst>
        </xdr:cNvPr>
        <xdr:cNvSpPr/>
      </xdr:nvSpPr>
      <xdr:spPr>
        <a:xfrm>
          <a:off x="28575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90170</xdr:rowOff>
    </xdr:from>
    <xdr:to>
      <xdr:col>10</xdr:col>
      <xdr:colOff>165100</xdr:colOff>
      <xdr:row>37</xdr:row>
      <xdr:rowOff>20320</xdr:rowOff>
    </xdr:to>
    <xdr:sp macro="" textlink="">
      <xdr:nvSpPr>
        <xdr:cNvPr id="65" name="フローチャート: 判断 64">
          <a:extLst>
            <a:ext uri="{FF2B5EF4-FFF2-40B4-BE49-F238E27FC236}">
              <a16:creationId xmlns:a16="http://schemas.microsoft.com/office/drawing/2014/main" id="{850AAFBE-4E67-4408-B926-5A814E3EFBAA}"/>
            </a:ext>
          </a:extLst>
        </xdr:cNvPr>
        <xdr:cNvSpPr/>
      </xdr:nvSpPr>
      <xdr:spPr>
        <a:xfrm>
          <a:off x="1968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71120</xdr:rowOff>
    </xdr:from>
    <xdr:to>
      <xdr:col>6</xdr:col>
      <xdr:colOff>38100</xdr:colOff>
      <xdr:row>37</xdr:row>
      <xdr:rowOff>1270</xdr:rowOff>
    </xdr:to>
    <xdr:sp macro="" textlink="">
      <xdr:nvSpPr>
        <xdr:cNvPr id="66" name="フローチャート: 判断 65">
          <a:extLst>
            <a:ext uri="{FF2B5EF4-FFF2-40B4-BE49-F238E27FC236}">
              <a16:creationId xmlns:a16="http://schemas.microsoft.com/office/drawing/2014/main" id="{D045060C-9374-45A2-9263-214836EC7B8D}"/>
            </a:ext>
          </a:extLst>
        </xdr:cNvPr>
        <xdr:cNvSpPr/>
      </xdr:nvSpPr>
      <xdr:spPr>
        <a:xfrm>
          <a:off x="1079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A3AB06B-AB1F-4EAC-A188-09DA1BAE173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89F9CEB-292A-40D6-9069-6F5EA3B7A96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B232628-063A-45C7-9C60-E73B2EAE1C4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18B9BD0-0A8C-4FA5-93EE-4EF4205E395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6FBEC61-C654-4AA9-AA28-CD012F0F31E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109220</xdr:rowOff>
    </xdr:from>
    <xdr:to>
      <xdr:col>24</xdr:col>
      <xdr:colOff>114300</xdr:colOff>
      <xdr:row>34</xdr:row>
      <xdr:rowOff>39370</xdr:rowOff>
    </xdr:to>
    <xdr:sp macro="" textlink="">
      <xdr:nvSpPr>
        <xdr:cNvPr id="72" name="楕円 71">
          <a:extLst>
            <a:ext uri="{FF2B5EF4-FFF2-40B4-BE49-F238E27FC236}">
              <a16:creationId xmlns:a16="http://schemas.microsoft.com/office/drawing/2014/main" id="{1633F39B-A652-42EB-B9A0-BF65552F244D}"/>
            </a:ext>
          </a:extLst>
        </xdr:cNvPr>
        <xdr:cNvSpPr/>
      </xdr:nvSpPr>
      <xdr:spPr>
        <a:xfrm>
          <a:off x="4584700" y="57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24147</xdr:rowOff>
    </xdr:from>
    <xdr:ext cx="340478" cy="259045"/>
    <xdr:sp macro="" textlink="">
      <xdr:nvSpPr>
        <xdr:cNvPr id="73" name="【図書館】&#10;有形固定資産減価償却率該当値テキスト">
          <a:extLst>
            <a:ext uri="{FF2B5EF4-FFF2-40B4-BE49-F238E27FC236}">
              <a16:creationId xmlns:a16="http://schemas.microsoft.com/office/drawing/2014/main" id="{CE302398-E5E8-47FC-952B-0833154AF6FB}"/>
            </a:ext>
          </a:extLst>
        </xdr:cNvPr>
        <xdr:cNvSpPr txBox="1"/>
      </xdr:nvSpPr>
      <xdr:spPr>
        <a:xfrm>
          <a:off x="4673600" y="5681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74930</xdr:rowOff>
    </xdr:from>
    <xdr:to>
      <xdr:col>20</xdr:col>
      <xdr:colOff>38100</xdr:colOff>
      <xdr:row>34</xdr:row>
      <xdr:rowOff>5080</xdr:rowOff>
    </xdr:to>
    <xdr:sp macro="" textlink="">
      <xdr:nvSpPr>
        <xdr:cNvPr id="74" name="楕円 73">
          <a:extLst>
            <a:ext uri="{FF2B5EF4-FFF2-40B4-BE49-F238E27FC236}">
              <a16:creationId xmlns:a16="http://schemas.microsoft.com/office/drawing/2014/main" id="{997E9E4E-D963-4ACF-9A4D-46D8521EF7F5}"/>
            </a:ext>
          </a:extLst>
        </xdr:cNvPr>
        <xdr:cNvSpPr/>
      </xdr:nvSpPr>
      <xdr:spPr>
        <a:xfrm>
          <a:off x="37465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125730</xdr:rowOff>
    </xdr:from>
    <xdr:to>
      <xdr:col>24</xdr:col>
      <xdr:colOff>63500</xdr:colOff>
      <xdr:row>33</xdr:row>
      <xdr:rowOff>160020</xdr:rowOff>
    </xdr:to>
    <xdr:cxnSp macro="">
      <xdr:nvCxnSpPr>
        <xdr:cNvPr id="75" name="直線コネクタ 74">
          <a:extLst>
            <a:ext uri="{FF2B5EF4-FFF2-40B4-BE49-F238E27FC236}">
              <a16:creationId xmlns:a16="http://schemas.microsoft.com/office/drawing/2014/main" id="{4D06E6D9-13CD-4B77-BE97-6D4F6AB75A3A}"/>
            </a:ext>
          </a:extLst>
        </xdr:cNvPr>
        <xdr:cNvCxnSpPr/>
      </xdr:nvCxnSpPr>
      <xdr:spPr>
        <a:xfrm>
          <a:off x="3797300" y="57835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40640</xdr:rowOff>
    </xdr:from>
    <xdr:to>
      <xdr:col>15</xdr:col>
      <xdr:colOff>101600</xdr:colOff>
      <xdr:row>33</xdr:row>
      <xdr:rowOff>142240</xdr:rowOff>
    </xdr:to>
    <xdr:sp macro="" textlink="">
      <xdr:nvSpPr>
        <xdr:cNvPr id="76" name="楕円 75">
          <a:extLst>
            <a:ext uri="{FF2B5EF4-FFF2-40B4-BE49-F238E27FC236}">
              <a16:creationId xmlns:a16="http://schemas.microsoft.com/office/drawing/2014/main" id="{1A454754-EAD4-4D21-98C4-0BA7DD8F8F41}"/>
            </a:ext>
          </a:extLst>
        </xdr:cNvPr>
        <xdr:cNvSpPr/>
      </xdr:nvSpPr>
      <xdr:spPr>
        <a:xfrm>
          <a:off x="2857500" y="56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91440</xdr:rowOff>
    </xdr:from>
    <xdr:to>
      <xdr:col>19</xdr:col>
      <xdr:colOff>177800</xdr:colOff>
      <xdr:row>33</xdr:row>
      <xdr:rowOff>125730</xdr:rowOff>
    </xdr:to>
    <xdr:cxnSp macro="">
      <xdr:nvCxnSpPr>
        <xdr:cNvPr id="77" name="直線コネクタ 76">
          <a:extLst>
            <a:ext uri="{FF2B5EF4-FFF2-40B4-BE49-F238E27FC236}">
              <a16:creationId xmlns:a16="http://schemas.microsoft.com/office/drawing/2014/main" id="{E3727FF6-C363-420F-ABB0-B78EC4477F45}"/>
            </a:ext>
          </a:extLst>
        </xdr:cNvPr>
        <xdr:cNvCxnSpPr/>
      </xdr:nvCxnSpPr>
      <xdr:spPr>
        <a:xfrm>
          <a:off x="2908300" y="57492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12700</xdr:rowOff>
    </xdr:from>
    <xdr:to>
      <xdr:col>10</xdr:col>
      <xdr:colOff>165100</xdr:colOff>
      <xdr:row>34</xdr:row>
      <xdr:rowOff>114300</xdr:rowOff>
    </xdr:to>
    <xdr:sp macro="" textlink="">
      <xdr:nvSpPr>
        <xdr:cNvPr id="78" name="楕円 77">
          <a:extLst>
            <a:ext uri="{FF2B5EF4-FFF2-40B4-BE49-F238E27FC236}">
              <a16:creationId xmlns:a16="http://schemas.microsoft.com/office/drawing/2014/main" id="{13EF2C70-E365-4505-B4AE-230662319588}"/>
            </a:ext>
          </a:extLst>
        </xdr:cNvPr>
        <xdr:cNvSpPr/>
      </xdr:nvSpPr>
      <xdr:spPr>
        <a:xfrm>
          <a:off x="19685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91440</xdr:rowOff>
    </xdr:from>
    <xdr:to>
      <xdr:col>15</xdr:col>
      <xdr:colOff>50800</xdr:colOff>
      <xdr:row>34</xdr:row>
      <xdr:rowOff>63500</xdr:rowOff>
    </xdr:to>
    <xdr:cxnSp macro="">
      <xdr:nvCxnSpPr>
        <xdr:cNvPr id="79" name="直線コネクタ 78">
          <a:extLst>
            <a:ext uri="{FF2B5EF4-FFF2-40B4-BE49-F238E27FC236}">
              <a16:creationId xmlns:a16="http://schemas.microsoft.com/office/drawing/2014/main" id="{832B7054-7B12-4544-B83C-9F029A9B51E6}"/>
            </a:ext>
          </a:extLst>
        </xdr:cNvPr>
        <xdr:cNvCxnSpPr/>
      </xdr:nvCxnSpPr>
      <xdr:spPr>
        <a:xfrm flipV="1">
          <a:off x="2019300" y="5749290"/>
          <a:ext cx="889000" cy="1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158750</xdr:rowOff>
    </xdr:from>
    <xdr:to>
      <xdr:col>6</xdr:col>
      <xdr:colOff>38100</xdr:colOff>
      <xdr:row>34</xdr:row>
      <xdr:rowOff>88900</xdr:rowOff>
    </xdr:to>
    <xdr:sp macro="" textlink="">
      <xdr:nvSpPr>
        <xdr:cNvPr id="80" name="楕円 79">
          <a:extLst>
            <a:ext uri="{FF2B5EF4-FFF2-40B4-BE49-F238E27FC236}">
              <a16:creationId xmlns:a16="http://schemas.microsoft.com/office/drawing/2014/main" id="{51C9B3C0-794F-4AFD-8568-01919DAF6DC9}"/>
            </a:ext>
          </a:extLst>
        </xdr:cNvPr>
        <xdr:cNvSpPr/>
      </xdr:nvSpPr>
      <xdr:spPr>
        <a:xfrm>
          <a:off x="1079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38100</xdr:rowOff>
    </xdr:from>
    <xdr:to>
      <xdr:col>10</xdr:col>
      <xdr:colOff>114300</xdr:colOff>
      <xdr:row>34</xdr:row>
      <xdr:rowOff>63500</xdr:rowOff>
    </xdr:to>
    <xdr:cxnSp macro="">
      <xdr:nvCxnSpPr>
        <xdr:cNvPr id="81" name="直線コネクタ 80">
          <a:extLst>
            <a:ext uri="{FF2B5EF4-FFF2-40B4-BE49-F238E27FC236}">
              <a16:creationId xmlns:a16="http://schemas.microsoft.com/office/drawing/2014/main" id="{F41E2DFA-828E-49AD-A377-1898AB2CE167}"/>
            </a:ext>
          </a:extLst>
        </xdr:cNvPr>
        <xdr:cNvCxnSpPr/>
      </xdr:nvCxnSpPr>
      <xdr:spPr>
        <a:xfrm>
          <a:off x="1130300" y="5867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33037</xdr:rowOff>
    </xdr:from>
    <xdr:ext cx="405111" cy="259045"/>
    <xdr:sp macro="" textlink="">
      <xdr:nvSpPr>
        <xdr:cNvPr id="82" name="n_1aveValue【図書館】&#10;有形固定資産減価償却率">
          <a:extLst>
            <a:ext uri="{FF2B5EF4-FFF2-40B4-BE49-F238E27FC236}">
              <a16:creationId xmlns:a16="http://schemas.microsoft.com/office/drawing/2014/main" id="{792D0444-2FBF-4688-A527-C69572680943}"/>
            </a:ext>
          </a:extLst>
        </xdr:cNvPr>
        <xdr:cNvSpPr txBox="1"/>
      </xdr:nvSpPr>
      <xdr:spPr>
        <a:xfrm>
          <a:off x="3582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12717</xdr:rowOff>
    </xdr:from>
    <xdr:ext cx="405111" cy="259045"/>
    <xdr:sp macro="" textlink="">
      <xdr:nvSpPr>
        <xdr:cNvPr id="83" name="n_2aveValue【図書館】&#10;有形固定資産減価償却率">
          <a:extLst>
            <a:ext uri="{FF2B5EF4-FFF2-40B4-BE49-F238E27FC236}">
              <a16:creationId xmlns:a16="http://schemas.microsoft.com/office/drawing/2014/main" id="{677E396D-C95F-4E35-9009-20C5E0CE284E}"/>
            </a:ext>
          </a:extLst>
        </xdr:cNvPr>
        <xdr:cNvSpPr txBox="1"/>
      </xdr:nvSpPr>
      <xdr:spPr>
        <a:xfrm>
          <a:off x="2705744" y="6356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11447</xdr:rowOff>
    </xdr:from>
    <xdr:ext cx="405111" cy="259045"/>
    <xdr:sp macro="" textlink="">
      <xdr:nvSpPr>
        <xdr:cNvPr id="84" name="n_3aveValue【図書館】&#10;有形固定資産減価償却率">
          <a:extLst>
            <a:ext uri="{FF2B5EF4-FFF2-40B4-BE49-F238E27FC236}">
              <a16:creationId xmlns:a16="http://schemas.microsoft.com/office/drawing/2014/main" id="{C1B369FA-458D-4BFF-BA76-07E6AE293863}"/>
            </a:ext>
          </a:extLst>
        </xdr:cNvPr>
        <xdr:cNvSpPr txBox="1"/>
      </xdr:nvSpPr>
      <xdr:spPr>
        <a:xfrm>
          <a:off x="18167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163847</xdr:rowOff>
    </xdr:from>
    <xdr:ext cx="405111" cy="259045"/>
    <xdr:sp macro="" textlink="">
      <xdr:nvSpPr>
        <xdr:cNvPr id="85" name="n_4aveValue【図書館】&#10;有形固定資産減価償却率">
          <a:extLst>
            <a:ext uri="{FF2B5EF4-FFF2-40B4-BE49-F238E27FC236}">
              <a16:creationId xmlns:a16="http://schemas.microsoft.com/office/drawing/2014/main" id="{EC0D2B87-80E9-49F4-A2A2-2FD0637D44DB}"/>
            </a:ext>
          </a:extLst>
        </xdr:cNvPr>
        <xdr:cNvSpPr txBox="1"/>
      </xdr:nvSpPr>
      <xdr:spPr>
        <a:xfrm>
          <a:off x="927744"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21607</xdr:rowOff>
    </xdr:from>
    <xdr:ext cx="340478" cy="259045"/>
    <xdr:sp macro="" textlink="">
      <xdr:nvSpPr>
        <xdr:cNvPr id="86" name="n_1mainValue【図書館】&#10;有形固定資産減価償却率">
          <a:extLst>
            <a:ext uri="{FF2B5EF4-FFF2-40B4-BE49-F238E27FC236}">
              <a16:creationId xmlns:a16="http://schemas.microsoft.com/office/drawing/2014/main" id="{56F6F052-4CDE-42FB-AE2B-FEB3F44603B2}"/>
            </a:ext>
          </a:extLst>
        </xdr:cNvPr>
        <xdr:cNvSpPr txBox="1"/>
      </xdr:nvSpPr>
      <xdr:spPr>
        <a:xfrm>
          <a:off x="3614361" y="5508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158767</xdr:rowOff>
    </xdr:from>
    <xdr:ext cx="340478" cy="259045"/>
    <xdr:sp macro="" textlink="">
      <xdr:nvSpPr>
        <xdr:cNvPr id="87" name="n_2mainValue【図書館】&#10;有形固定資産減価償却率">
          <a:extLst>
            <a:ext uri="{FF2B5EF4-FFF2-40B4-BE49-F238E27FC236}">
              <a16:creationId xmlns:a16="http://schemas.microsoft.com/office/drawing/2014/main" id="{392380FC-389D-44B6-9320-BC29B69507EA}"/>
            </a:ext>
          </a:extLst>
        </xdr:cNvPr>
        <xdr:cNvSpPr txBox="1"/>
      </xdr:nvSpPr>
      <xdr:spPr>
        <a:xfrm>
          <a:off x="2738061" y="54737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130827</xdr:rowOff>
    </xdr:from>
    <xdr:ext cx="405111" cy="259045"/>
    <xdr:sp macro="" textlink="">
      <xdr:nvSpPr>
        <xdr:cNvPr id="88" name="n_3mainValue【図書館】&#10;有形固定資産減価償却率">
          <a:extLst>
            <a:ext uri="{FF2B5EF4-FFF2-40B4-BE49-F238E27FC236}">
              <a16:creationId xmlns:a16="http://schemas.microsoft.com/office/drawing/2014/main" id="{1619D865-FFD0-4962-9363-8E00616E0683}"/>
            </a:ext>
          </a:extLst>
        </xdr:cNvPr>
        <xdr:cNvSpPr txBox="1"/>
      </xdr:nvSpPr>
      <xdr:spPr>
        <a:xfrm>
          <a:off x="1816744" y="561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105427</xdr:rowOff>
    </xdr:from>
    <xdr:ext cx="405111" cy="259045"/>
    <xdr:sp macro="" textlink="">
      <xdr:nvSpPr>
        <xdr:cNvPr id="89" name="n_4mainValue【図書館】&#10;有形固定資産減価償却率">
          <a:extLst>
            <a:ext uri="{FF2B5EF4-FFF2-40B4-BE49-F238E27FC236}">
              <a16:creationId xmlns:a16="http://schemas.microsoft.com/office/drawing/2014/main" id="{138FC782-13E4-4CB2-9C00-C0A1B96442B0}"/>
            </a:ext>
          </a:extLst>
        </xdr:cNvPr>
        <xdr:cNvSpPr txBox="1"/>
      </xdr:nvSpPr>
      <xdr:spPr>
        <a:xfrm>
          <a:off x="927744" y="55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C8590C54-1500-4DA8-9F8A-43B3BF008C7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89BF3B75-E8CC-47E9-8DB2-92115E5006B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164AA3B0-CF5D-49FE-9278-B7199DDA92A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E3A6C6C7-3288-47FB-BA57-55158B793A3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717843EC-7908-4E8F-A898-A0D16180753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01510453-AD57-49F5-B424-BDDB60D3466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9134FB16-C40C-4F13-A249-1E92B9FBDA6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5CE676F2-508F-4AA9-ACE1-97CC0326036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C2368294-619E-4E6F-AEAC-9F72BE71DDA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C26BA69F-EAF8-4DBA-944A-8089CE2982B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B00C06AE-7635-40DF-A6A3-ABBBF46E6FC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21DB9139-5327-4CFA-8693-C86199068B4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C28514EE-3FE8-49EA-9467-552D0CF8C32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F95C5572-0AEE-4E77-A2BA-0EF31292621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494E70C6-CEAC-4BC0-92BF-CBD9D6A62B7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EE4AEED0-F11B-499D-B025-F9820B3C1CA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DDADA492-F4EB-46D9-BFAF-9755B13FDEF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9D0C6EEA-3674-4E33-BD5B-3455121A8BDD}"/>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F35D3474-9E56-4416-BC74-E5CC5A7D423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9DFD7C99-392F-40CA-9971-99D35D410493}"/>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8CFF8D32-B909-4325-A809-DF219EA247C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82EC7B2B-1B00-4199-93B6-F422E7DDE66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3C40A95C-E449-440A-B23C-E037CEA343F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146685</xdr:rowOff>
    </xdr:from>
    <xdr:to>
      <xdr:col>54</xdr:col>
      <xdr:colOff>189865</xdr:colOff>
      <xdr:row>42</xdr:row>
      <xdr:rowOff>32385</xdr:rowOff>
    </xdr:to>
    <xdr:cxnSp macro="">
      <xdr:nvCxnSpPr>
        <xdr:cNvPr id="113" name="直線コネクタ 112">
          <a:extLst>
            <a:ext uri="{FF2B5EF4-FFF2-40B4-BE49-F238E27FC236}">
              <a16:creationId xmlns:a16="http://schemas.microsoft.com/office/drawing/2014/main" id="{D42B335D-4146-408B-9416-96109891F9DC}"/>
            </a:ext>
          </a:extLst>
        </xdr:cNvPr>
        <xdr:cNvCxnSpPr/>
      </xdr:nvCxnSpPr>
      <xdr:spPr>
        <a:xfrm flipV="1">
          <a:off x="10476865" y="58045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36212</xdr:rowOff>
    </xdr:from>
    <xdr:ext cx="469744" cy="259045"/>
    <xdr:sp macro="" textlink="">
      <xdr:nvSpPr>
        <xdr:cNvPr id="114" name="【図書館】&#10;一人当たり面積最小値テキスト">
          <a:extLst>
            <a:ext uri="{FF2B5EF4-FFF2-40B4-BE49-F238E27FC236}">
              <a16:creationId xmlns:a16="http://schemas.microsoft.com/office/drawing/2014/main" id="{53001A91-EE0A-4567-9DFD-C97D6A64674E}"/>
            </a:ext>
          </a:extLst>
        </xdr:cNvPr>
        <xdr:cNvSpPr txBox="1"/>
      </xdr:nvSpPr>
      <xdr:spPr>
        <a:xfrm>
          <a:off x="10515600" y="723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32385</xdr:rowOff>
    </xdr:from>
    <xdr:to>
      <xdr:col>55</xdr:col>
      <xdr:colOff>88900</xdr:colOff>
      <xdr:row>42</xdr:row>
      <xdr:rowOff>32385</xdr:rowOff>
    </xdr:to>
    <xdr:cxnSp macro="">
      <xdr:nvCxnSpPr>
        <xdr:cNvPr id="115" name="直線コネクタ 114">
          <a:extLst>
            <a:ext uri="{FF2B5EF4-FFF2-40B4-BE49-F238E27FC236}">
              <a16:creationId xmlns:a16="http://schemas.microsoft.com/office/drawing/2014/main" id="{0782AD4B-7D0D-44FE-B84B-DBA0204E307D}"/>
            </a:ext>
          </a:extLst>
        </xdr:cNvPr>
        <xdr:cNvCxnSpPr/>
      </xdr:nvCxnSpPr>
      <xdr:spPr>
        <a:xfrm>
          <a:off x="10388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93362</xdr:rowOff>
    </xdr:from>
    <xdr:ext cx="469744" cy="259045"/>
    <xdr:sp macro="" textlink="">
      <xdr:nvSpPr>
        <xdr:cNvPr id="116" name="【図書館】&#10;一人当たり面積最大値テキスト">
          <a:extLst>
            <a:ext uri="{FF2B5EF4-FFF2-40B4-BE49-F238E27FC236}">
              <a16:creationId xmlns:a16="http://schemas.microsoft.com/office/drawing/2014/main" id="{BF16F8B9-7D6C-405F-9721-ECAFAC6DDBD9}"/>
            </a:ext>
          </a:extLst>
        </xdr:cNvPr>
        <xdr:cNvSpPr txBox="1"/>
      </xdr:nvSpPr>
      <xdr:spPr>
        <a:xfrm>
          <a:off x="10515600" y="557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146685</xdr:rowOff>
    </xdr:from>
    <xdr:to>
      <xdr:col>55</xdr:col>
      <xdr:colOff>88900</xdr:colOff>
      <xdr:row>33</xdr:row>
      <xdr:rowOff>146685</xdr:rowOff>
    </xdr:to>
    <xdr:cxnSp macro="">
      <xdr:nvCxnSpPr>
        <xdr:cNvPr id="117" name="直線コネクタ 116">
          <a:extLst>
            <a:ext uri="{FF2B5EF4-FFF2-40B4-BE49-F238E27FC236}">
              <a16:creationId xmlns:a16="http://schemas.microsoft.com/office/drawing/2014/main" id="{2D9696EE-3CF9-4DE4-91F8-134C209C0F4F}"/>
            </a:ext>
          </a:extLst>
        </xdr:cNvPr>
        <xdr:cNvCxnSpPr/>
      </xdr:nvCxnSpPr>
      <xdr:spPr>
        <a:xfrm>
          <a:off x="10388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78757</xdr:rowOff>
    </xdr:from>
    <xdr:ext cx="469744" cy="259045"/>
    <xdr:sp macro="" textlink="">
      <xdr:nvSpPr>
        <xdr:cNvPr id="118" name="【図書館】&#10;一人当たり面積平均値テキスト">
          <a:extLst>
            <a:ext uri="{FF2B5EF4-FFF2-40B4-BE49-F238E27FC236}">
              <a16:creationId xmlns:a16="http://schemas.microsoft.com/office/drawing/2014/main" id="{D2185FF1-3399-4D9C-BA25-A53C0B268DA8}"/>
            </a:ext>
          </a:extLst>
        </xdr:cNvPr>
        <xdr:cNvSpPr txBox="1"/>
      </xdr:nvSpPr>
      <xdr:spPr>
        <a:xfrm>
          <a:off x="10515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19" name="フローチャート: 判断 118">
          <a:extLst>
            <a:ext uri="{FF2B5EF4-FFF2-40B4-BE49-F238E27FC236}">
              <a16:creationId xmlns:a16="http://schemas.microsoft.com/office/drawing/2014/main" id="{6AAAD2C1-6FB2-4727-8095-8B56685F38E2}"/>
            </a:ext>
          </a:extLst>
        </xdr:cNvPr>
        <xdr:cNvSpPr/>
      </xdr:nvSpPr>
      <xdr:spPr>
        <a:xfrm>
          <a:off x="10426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137795</xdr:rowOff>
    </xdr:from>
    <xdr:to>
      <xdr:col>50</xdr:col>
      <xdr:colOff>165100</xdr:colOff>
      <xdr:row>41</xdr:row>
      <xdr:rowOff>67945</xdr:rowOff>
    </xdr:to>
    <xdr:sp macro="" textlink="">
      <xdr:nvSpPr>
        <xdr:cNvPr id="120" name="フローチャート: 判断 119">
          <a:extLst>
            <a:ext uri="{FF2B5EF4-FFF2-40B4-BE49-F238E27FC236}">
              <a16:creationId xmlns:a16="http://schemas.microsoft.com/office/drawing/2014/main" id="{42B038C7-1003-4D85-8E59-94C6332818E7}"/>
            </a:ext>
          </a:extLst>
        </xdr:cNvPr>
        <xdr:cNvSpPr/>
      </xdr:nvSpPr>
      <xdr:spPr>
        <a:xfrm>
          <a:off x="9588500" y="69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143510</xdr:rowOff>
    </xdr:from>
    <xdr:to>
      <xdr:col>46</xdr:col>
      <xdr:colOff>38100</xdr:colOff>
      <xdr:row>41</xdr:row>
      <xdr:rowOff>73660</xdr:rowOff>
    </xdr:to>
    <xdr:sp macro="" textlink="">
      <xdr:nvSpPr>
        <xdr:cNvPr id="121" name="フローチャート: 判断 120">
          <a:extLst>
            <a:ext uri="{FF2B5EF4-FFF2-40B4-BE49-F238E27FC236}">
              <a16:creationId xmlns:a16="http://schemas.microsoft.com/office/drawing/2014/main" id="{461CD75A-705D-4AC8-A3CE-32794DC04096}"/>
            </a:ext>
          </a:extLst>
        </xdr:cNvPr>
        <xdr:cNvSpPr/>
      </xdr:nvSpPr>
      <xdr:spPr>
        <a:xfrm>
          <a:off x="8699500" y="700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151130</xdr:rowOff>
    </xdr:from>
    <xdr:to>
      <xdr:col>41</xdr:col>
      <xdr:colOff>101600</xdr:colOff>
      <xdr:row>41</xdr:row>
      <xdr:rowOff>81280</xdr:rowOff>
    </xdr:to>
    <xdr:sp macro="" textlink="">
      <xdr:nvSpPr>
        <xdr:cNvPr id="122" name="フローチャート: 判断 121">
          <a:extLst>
            <a:ext uri="{FF2B5EF4-FFF2-40B4-BE49-F238E27FC236}">
              <a16:creationId xmlns:a16="http://schemas.microsoft.com/office/drawing/2014/main" id="{A6AB259A-B3B5-4A71-AD08-4216368A6840}"/>
            </a:ext>
          </a:extLst>
        </xdr:cNvPr>
        <xdr:cNvSpPr/>
      </xdr:nvSpPr>
      <xdr:spPr>
        <a:xfrm>
          <a:off x="7810500" y="700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137795</xdr:rowOff>
    </xdr:from>
    <xdr:to>
      <xdr:col>36</xdr:col>
      <xdr:colOff>165100</xdr:colOff>
      <xdr:row>41</xdr:row>
      <xdr:rowOff>67945</xdr:rowOff>
    </xdr:to>
    <xdr:sp macro="" textlink="">
      <xdr:nvSpPr>
        <xdr:cNvPr id="123" name="フローチャート: 判断 122">
          <a:extLst>
            <a:ext uri="{FF2B5EF4-FFF2-40B4-BE49-F238E27FC236}">
              <a16:creationId xmlns:a16="http://schemas.microsoft.com/office/drawing/2014/main" id="{0ECD0405-9A90-4B07-ADE5-2CFBCD04E6C0}"/>
            </a:ext>
          </a:extLst>
        </xdr:cNvPr>
        <xdr:cNvSpPr/>
      </xdr:nvSpPr>
      <xdr:spPr>
        <a:xfrm>
          <a:off x="6921500" y="69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2CDA1E2-6DA1-44A8-8392-6F8A532F266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12D3207-EFFC-4395-A371-1120FE494DC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52B3DD4-BDA7-4054-8242-E3740F7EEBF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2814C28-3D58-488A-8600-0D4C52DE9D3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A59D991-E547-471F-94FE-342BA9902CB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116840</xdr:rowOff>
    </xdr:from>
    <xdr:to>
      <xdr:col>55</xdr:col>
      <xdr:colOff>50800</xdr:colOff>
      <xdr:row>41</xdr:row>
      <xdr:rowOff>46990</xdr:rowOff>
    </xdr:to>
    <xdr:sp macro="" textlink="">
      <xdr:nvSpPr>
        <xdr:cNvPr id="129" name="楕円 128">
          <a:extLst>
            <a:ext uri="{FF2B5EF4-FFF2-40B4-BE49-F238E27FC236}">
              <a16:creationId xmlns:a16="http://schemas.microsoft.com/office/drawing/2014/main" id="{74D534EE-D528-4919-BC98-1F0CCE588F64}"/>
            </a:ext>
          </a:extLst>
        </xdr:cNvPr>
        <xdr:cNvSpPr/>
      </xdr:nvSpPr>
      <xdr:spPr>
        <a:xfrm>
          <a:off x="10426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95267</xdr:rowOff>
    </xdr:from>
    <xdr:ext cx="469744" cy="259045"/>
    <xdr:sp macro="" textlink="">
      <xdr:nvSpPr>
        <xdr:cNvPr id="130" name="【図書館】&#10;一人当たり面積該当値テキスト">
          <a:extLst>
            <a:ext uri="{FF2B5EF4-FFF2-40B4-BE49-F238E27FC236}">
              <a16:creationId xmlns:a16="http://schemas.microsoft.com/office/drawing/2014/main" id="{3BDFCE50-71F0-46BC-89A4-87C44B2AEB03}"/>
            </a:ext>
          </a:extLst>
        </xdr:cNvPr>
        <xdr:cNvSpPr txBox="1"/>
      </xdr:nvSpPr>
      <xdr:spPr>
        <a:xfrm>
          <a:off x="10515600"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118745</xdr:rowOff>
    </xdr:from>
    <xdr:to>
      <xdr:col>50</xdr:col>
      <xdr:colOff>165100</xdr:colOff>
      <xdr:row>41</xdr:row>
      <xdr:rowOff>48895</xdr:rowOff>
    </xdr:to>
    <xdr:sp macro="" textlink="">
      <xdr:nvSpPr>
        <xdr:cNvPr id="131" name="楕円 130">
          <a:extLst>
            <a:ext uri="{FF2B5EF4-FFF2-40B4-BE49-F238E27FC236}">
              <a16:creationId xmlns:a16="http://schemas.microsoft.com/office/drawing/2014/main" id="{16AEEC78-7F33-40C0-A866-C3D9DBAFE220}"/>
            </a:ext>
          </a:extLst>
        </xdr:cNvPr>
        <xdr:cNvSpPr/>
      </xdr:nvSpPr>
      <xdr:spPr>
        <a:xfrm>
          <a:off x="95885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167640</xdr:rowOff>
    </xdr:from>
    <xdr:to>
      <xdr:col>55</xdr:col>
      <xdr:colOff>0</xdr:colOff>
      <xdr:row>40</xdr:row>
      <xdr:rowOff>169545</xdr:rowOff>
    </xdr:to>
    <xdr:cxnSp macro="">
      <xdr:nvCxnSpPr>
        <xdr:cNvPr id="132" name="直線コネクタ 131">
          <a:extLst>
            <a:ext uri="{FF2B5EF4-FFF2-40B4-BE49-F238E27FC236}">
              <a16:creationId xmlns:a16="http://schemas.microsoft.com/office/drawing/2014/main" id="{F4720EB1-94D9-40D5-81EE-2AB48168B203}"/>
            </a:ext>
          </a:extLst>
        </xdr:cNvPr>
        <xdr:cNvCxnSpPr/>
      </xdr:nvCxnSpPr>
      <xdr:spPr>
        <a:xfrm flipV="1">
          <a:off x="9639300" y="702564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122555</xdr:rowOff>
    </xdr:from>
    <xdr:to>
      <xdr:col>46</xdr:col>
      <xdr:colOff>38100</xdr:colOff>
      <xdr:row>41</xdr:row>
      <xdr:rowOff>52705</xdr:rowOff>
    </xdr:to>
    <xdr:sp macro="" textlink="">
      <xdr:nvSpPr>
        <xdr:cNvPr id="133" name="楕円 132">
          <a:extLst>
            <a:ext uri="{FF2B5EF4-FFF2-40B4-BE49-F238E27FC236}">
              <a16:creationId xmlns:a16="http://schemas.microsoft.com/office/drawing/2014/main" id="{D0EA8648-479F-4E24-A8B5-432A0E277497}"/>
            </a:ext>
          </a:extLst>
        </xdr:cNvPr>
        <xdr:cNvSpPr/>
      </xdr:nvSpPr>
      <xdr:spPr>
        <a:xfrm>
          <a:off x="8699500" y="69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169545</xdr:rowOff>
    </xdr:from>
    <xdr:to>
      <xdr:col>50</xdr:col>
      <xdr:colOff>114300</xdr:colOff>
      <xdr:row>41</xdr:row>
      <xdr:rowOff>1905</xdr:rowOff>
    </xdr:to>
    <xdr:cxnSp macro="">
      <xdr:nvCxnSpPr>
        <xdr:cNvPr id="134" name="直線コネクタ 133">
          <a:extLst>
            <a:ext uri="{FF2B5EF4-FFF2-40B4-BE49-F238E27FC236}">
              <a16:creationId xmlns:a16="http://schemas.microsoft.com/office/drawing/2014/main" id="{D6A315B4-32A4-4E74-8176-A8C5F5B64998}"/>
            </a:ext>
          </a:extLst>
        </xdr:cNvPr>
        <xdr:cNvCxnSpPr/>
      </xdr:nvCxnSpPr>
      <xdr:spPr>
        <a:xfrm flipV="1">
          <a:off x="8750300" y="70275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124460</xdr:rowOff>
    </xdr:from>
    <xdr:to>
      <xdr:col>41</xdr:col>
      <xdr:colOff>101600</xdr:colOff>
      <xdr:row>41</xdr:row>
      <xdr:rowOff>54610</xdr:rowOff>
    </xdr:to>
    <xdr:sp macro="" textlink="">
      <xdr:nvSpPr>
        <xdr:cNvPr id="135" name="楕円 134">
          <a:extLst>
            <a:ext uri="{FF2B5EF4-FFF2-40B4-BE49-F238E27FC236}">
              <a16:creationId xmlns:a16="http://schemas.microsoft.com/office/drawing/2014/main" id="{E9168FDC-D9F4-485C-8DBC-573718AE18B4}"/>
            </a:ext>
          </a:extLst>
        </xdr:cNvPr>
        <xdr:cNvSpPr/>
      </xdr:nvSpPr>
      <xdr:spPr>
        <a:xfrm>
          <a:off x="7810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xdr:rowOff>
    </xdr:from>
    <xdr:to>
      <xdr:col>45</xdr:col>
      <xdr:colOff>177800</xdr:colOff>
      <xdr:row>41</xdr:row>
      <xdr:rowOff>3810</xdr:rowOff>
    </xdr:to>
    <xdr:cxnSp macro="">
      <xdr:nvCxnSpPr>
        <xdr:cNvPr id="136" name="直線コネクタ 135">
          <a:extLst>
            <a:ext uri="{FF2B5EF4-FFF2-40B4-BE49-F238E27FC236}">
              <a16:creationId xmlns:a16="http://schemas.microsoft.com/office/drawing/2014/main" id="{B77D08F4-E070-4C05-976F-56DD6F0DAA68}"/>
            </a:ext>
          </a:extLst>
        </xdr:cNvPr>
        <xdr:cNvCxnSpPr/>
      </xdr:nvCxnSpPr>
      <xdr:spPr>
        <a:xfrm flipV="1">
          <a:off x="7861300" y="70313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128270</xdr:rowOff>
    </xdr:from>
    <xdr:to>
      <xdr:col>36</xdr:col>
      <xdr:colOff>165100</xdr:colOff>
      <xdr:row>41</xdr:row>
      <xdr:rowOff>58420</xdr:rowOff>
    </xdr:to>
    <xdr:sp macro="" textlink="">
      <xdr:nvSpPr>
        <xdr:cNvPr id="137" name="楕円 136">
          <a:extLst>
            <a:ext uri="{FF2B5EF4-FFF2-40B4-BE49-F238E27FC236}">
              <a16:creationId xmlns:a16="http://schemas.microsoft.com/office/drawing/2014/main" id="{40866564-832E-4CE3-8501-D708ECD5E6B3}"/>
            </a:ext>
          </a:extLst>
        </xdr:cNvPr>
        <xdr:cNvSpPr/>
      </xdr:nvSpPr>
      <xdr:spPr>
        <a:xfrm>
          <a:off x="6921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3810</xdr:rowOff>
    </xdr:from>
    <xdr:to>
      <xdr:col>41</xdr:col>
      <xdr:colOff>50800</xdr:colOff>
      <xdr:row>41</xdr:row>
      <xdr:rowOff>7620</xdr:rowOff>
    </xdr:to>
    <xdr:cxnSp macro="">
      <xdr:nvCxnSpPr>
        <xdr:cNvPr id="138" name="直線コネクタ 137">
          <a:extLst>
            <a:ext uri="{FF2B5EF4-FFF2-40B4-BE49-F238E27FC236}">
              <a16:creationId xmlns:a16="http://schemas.microsoft.com/office/drawing/2014/main" id="{80D660FD-3071-43F3-85F0-30DDE1A7835D}"/>
            </a:ext>
          </a:extLst>
        </xdr:cNvPr>
        <xdr:cNvCxnSpPr/>
      </xdr:nvCxnSpPr>
      <xdr:spPr>
        <a:xfrm flipV="1">
          <a:off x="6972300" y="7033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59072</xdr:rowOff>
    </xdr:from>
    <xdr:ext cx="469744" cy="259045"/>
    <xdr:sp macro="" textlink="">
      <xdr:nvSpPr>
        <xdr:cNvPr id="139" name="n_1aveValue【図書館】&#10;一人当たり面積">
          <a:extLst>
            <a:ext uri="{FF2B5EF4-FFF2-40B4-BE49-F238E27FC236}">
              <a16:creationId xmlns:a16="http://schemas.microsoft.com/office/drawing/2014/main" id="{4EEAAE81-681F-4325-9173-C796043D128E}"/>
            </a:ext>
          </a:extLst>
        </xdr:cNvPr>
        <xdr:cNvSpPr txBox="1"/>
      </xdr:nvSpPr>
      <xdr:spPr>
        <a:xfrm>
          <a:off x="9391727" y="708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64787</xdr:rowOff>
    </xdr:from>
    <xdr:ext cx="469744" cy="259045"/>
    <xdr:sp macro="" textlink="">
      <xdr:nvSpPr>
        <xdr:cNvPr id="140" name="n_2aveValue【図書館】&#10;一人当たり面積">
          <a:extLst>
            <a:ext uri="{FF2B5EF4-FFF2-40B4-BE49-F238E27FC236}">
              <a16:creationId xmlns:a16="http://schemas.microsoft.com/office/drawing/2014/main" id="{D7CBBAB0-85FD-4067-99AE-0576E115AFE7}"/>
            </a:ext>
          </a:extLst>
        </xdr:cNvPr>
        <xdr:cNvSpPr txBox="1"/>
      </xdr:nvSpPr>
      <xdr:spPr>
        <a:xfrm>
          <a:off x="85154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72407</xdr:rowOff>
    </xdr:from>
    <xdr:ext cx="469744" cy="259045"/>
    <xdr:sp macro="" textlink="">
      <xdr:nvSpPr>
        <xdr:cNvPr id="141" name="n_3aveValue【図書館】&#10;一人当たり面積">
          <a:extLst>
            <a:ext uri="{FF2B5EF4-FFF2-40B4-BE49-F238E27FC236}">
              <a16:creationId xmlns:a16="http://schemas.microsoft.com/office/drawing/2014/main" id="{7BE3FE1D-96B4-491E-BAA0-3F2B31F7CEDD}"/>
            </a:ext>
          </a:extLst>
        </xdr:cNvPr>
        <xdr:cNvSpPr txBox="1"/>
      </xdr:nvSpPr>
      <xdr:spPr>
        <a:xfrm>
          <a:off x="76264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59072</xdr:rowOff>
    </xdr:from>
    <xdr:ext cx="469744" cy="259045"/>
    <xdr:sp macro="" textlink="">
      <xdr:nvSpPr>
        <xdr:cNvPr id="142" name="n_4aveValue【図書館】&#10;一人当たり面積">
          <a:extLst>
            <a:ext uri="{FF2B5EF4-FFF2-40B4-BE49-F238E27FC236}">
              <a16:creationId xmlns:a16="http://schemas.microsoft.com/office/drawing/2014/main" id="{B2B3C9A2-27DD-4C6D-930F-6DD3E41BDC23}"/>
            </a:ext>
          </a:extLst>
        </xdr:cNvPr>
        <xdr:cNvSpPr txBox="1"/>
      </xdr:nvSpPr>
      <xdr:spPr>
        <a:xfrm>
          <a:off x="6737427" y="708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65422</xdr:rowOff>
    </xdr:from>
    <xdr:ext cx="469744" cy="259045"/>
    <xdr:sp macro="" textlink="">
      <xdr:nvSpPr>
        <xdr:cNvPr id="143" name="n_1mainValue【図書館】&#10;一人当たり面積">
          <a:extLst>
            <a:ext uri="{FF2B5EF4-FFF2-40B4-BE49-F238E27FC236}">
              <a16:creationId xmlns:a16="http://schemas.microsoft.com/office/drawing/2014/main" id="{7381BFD5-11BE-4B6B-8B4A-E01FB374BC7C}"/>
            </a:ext>
          </a:extLst>
        </xdr:cNvPr>
        <xdr:cNvSpPr txBox="1"/>
      </xdr:nvSpPr>
      <xdr:spPr>
        <a:xfrm>
          <a:off x="9391727" y="675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69232</xdr:rowOff>
    </xdr:from>
    <xdr:ext cx="469744" cy="259045"/>
    <xdr:sp macro="" textlink="">
      <xdr:nvSpPr>
        <xdr:cNvPr id="144" name="n_2mainValue【図書館】&#10;一人当たり面積">
          <a:extLst>
            <a:ext uri="{FF2B5EF4-FFF2-40B4-BE49-F238E27FC236}">
              <a16:creationId xmlns:a16="http://schemas.microsoft.com/office/drawing/2014/main" id="{AA169A6A-8D12-447D-89FA-E3FA5D26B9E6}"/>
            </a:ext>
          </a:extLst>
        </xdr:cNvPr>
        <xdr:cNvSpPr txBox="1"/>
      </xdr:nvSpPr>
      <xdr:spPr>
        <a:xfrm>
          <a:off x="8515427" y="675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71137</xdr:rowOff>
    </xdr:from>
    <xdr:ext cx="469744" cy="259045"/>
    <xdr:sp macro="" textlink="">
      <xdr:nvSpPr>
        <xdr:cNvPr id="145" name="n_3mainValue【図書館】&#10;一人当たり面積">
          <a:extLst>
            <a:ext uri="{FF2B5EF4-FFF2-40B4-BE49-F238E27FC236}">
              <a16:creationId xmlns:a16="http://schemas.microsoft.com/office/drawing/2014/main" id="{5E6FBD38-1663-4AC2-9F19-EB2B5699AE68}"/>
            </a:ext>
          </a:extLst>
        </xdr:cNvPr>
        <xdr:cNvSpPr txBox="1"/>
      </xdr:nvSpPr>
      <xdr:spPr>
        <a:xfrm>
          <a:off x="7626427" y="67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74947</xdr:rowOff>
    </xdr:from>
    <xdr:ext cx="469744" cy="259045"/>
    <xdr:sp macro="" textlink="">
      <xdr:nvSpPr>
        <xdr:cNvPr id="146" name="n_4mainValue【図書館】&#10;一人当たり面積">
          <a:extLst>
            <a:ext uri="{FF2B5EF4-FFF2-40B4-BE49-F238E27FC236}">
              <a16:creationId xmlns:a16="http://schemas.microsoft.com/office/drawing/2014/main" id="{AF843D5C-69B3-4D05-A967-23DD04408D63}"/>
            </a:ext>
          </a:extLst>
        </xdr:cNvPr>
        <xdr:cNvSpPr txBox="1"/>
      </xdr:nvSpPr>
      <xdr:spPr>
        <a:xfrm>
          <a:off x="6737427" y="676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DDCF5F-7876-413D-8FA4-C38810158FE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E2003FBD-B02E-478A-BAC0-E0FC05646B6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9B3553FD-921C-4295-BF6B-4A016ECE061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5EE9C135-40C8-441B-80DF-66A5CE26A4B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BB5827AE-E1B9-49F6-BFAB-368A61BBC0D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E0391D1D-5566-4991-A62B-7CC77C37FF3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EACD944F-7954-42ED-B3AE-E564FBB0B38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36CEB9DE-71E5-4AE6-9481-7293DD215CC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33D25606-4A1B-4C76-8BFB-1E2F44BAA29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9902EB4E-393B-4E72-A499-911EAEC1CA4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5AA8A972-93EC-4EF6-88C8-A2A604779ED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D438096E-A161-4B49-ADA0-C7B85751376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239E90C2-C064-4C80-9DA2-11BF7D18C52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92957798-B53C-4B73-9237-A4AB6E85FBE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89FEC69C-DEDE-43A3-AA48-4D8228DBCF4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A17535B6-0BD9-47B0-AE1D-210574A81A4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69E7BEBB-2C64-4DA1-B752-5E4AF1E27E9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BADCD246-7BDE-4755-B3A2-7089FDC8CDF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2394AABF-79A5-4920-B52F-633AF7AC2A9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1B1F705D-1B33-4C06-87BD-0482041BFE7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6C524F67-21E4-41BF-BCFC-16D02F70A54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E434B269-A147-49DF-801C-2A3467CFD89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7DA36B86-BE34-451F-B35F-06D48F305B5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A6DB766-C4C8-427B-B311-F19EA702820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3FB6AE9C-0E9B-4C1D-B69F-DD265AE069E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A87CF283-75C2-4DC4-92DA-A6BCF0B1DFAA}"/>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F2C166BE-6F38-4ABA-A1A9-F1AAF1584D23}"/>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D661DBB0-D55C-421F-9C63-EEF908609D8B}"/>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5" name="【体育館・プール】&#10;有形固定資産減価償却率最大値テキスト">
          <a:extLst>
            <a:ext uri="{FF2B5EF4-FFF2-40B4-BE49-F238E27FC236}">
              <a16:creationId xmlns:a16="http://schemas.microsoft.com/office/drawing/2014/main" id="{75BB9D76-176C-48E8-8DE2-E2E95A7DA37D}"/>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6" name="直線コネクタ 175">
          <a:extLst>
            <a:ext uri="{FF2B5EF4-FFF2-40B4-BE49-F238E27FC236}">
              <a16:creationId xmlns:a16="http://schemas.microsoft.com/office/drawing/2014/main" id="{F4313187-2E6C-4654-B21E-97894C6205F0}"/>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DF43FA18-A0CD-496C-8803-AAB93EEAF8FB}"/>
            </a:ext>
          </a:extLst>
        </xdr:cNvPr>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8" name="フローチャート: 判断 177">
          <a:extLst>
            <a:ext uri="{FF2B5EF4-FFF2-40B4-BE49-F238E27FC236}">
              <a16:creationId xmlns:a16="http://schemas.microsoft.com/office/drawing/2014/main" id="{A91818ED-CE79-40C7-A85E-66D6C6901EE2}"/>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87993</xdr:rowOff>
    </xdr:from>
    <xdr:to>
      <xdr:col>20</xdr:col>
      <xdr:colOff>38100</xdr:colOff>
      <xdr:row>62</xdr:row>
      <xdr:rowOff>18143</xdr:rowOff>
    </xdr:to>
    <xdr:sp macro="" textlink="">
      <xdr:nvSpPr>
        <xdr:cNvPr id="179" name="フローチャート: 判断 178">
          <a:extLst>
            <a:ext uri="{FF2B5EF4-FFF2-40B4-BE49-F238E27FC236}">
              <a16:creationId xmlns:a16="http://schemas.microsoft.com/office/drawing/2014/main" id="{B63DD339-2D55-405C-A09E-277DBEBA2932}"/>
            </a:ext>
          </a:extLst>
        </xdr:cNvPr>
        <xdr:cNvSpPr/>
      </xdr:nvSpPr>
      <xdr:spPr>
        <a:xfrm>
          <a:off x="3746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52070</xdr:rowOff>
    </xdr:from>
    <xdr:to>
      <xdr:col>15</xdr:col>
      <xdr:colOff>101600</xdr:colOff>
      <xdr:row>61</xdr:row>
      <xdr:rowOff>153670</xdr:rowOff>
    </xdr:to>
    <xdr:sp macro="" textlink="">
      <xdr:nvSpPr>
        <xdr:cNvPr id="180" name="フローチャート: 判断 179">
          <a:extLst>
            <a:ext uri="{FF2B5EF4-FFF2-40B4-BE49-F238E27FC236}">
              <a16:creationId xmlns:a16="http://schemas.microsoft.com/office/drawing/2014/main" id="{3D84B826-45E2-4C65-B86A-BAE464D41F71}"/>
            </a:ext>
          </a:extLst>
        </xdr:cNvPr>
        <xdr:cNvSpPr/>
      </xdr:nvSpPr>
      <xdr:spPr>
        <a:xfrm>
          <a:off x="2857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127181</xdr:rowOff>
    </xdr:from>
    <xdr:to>
      <xdr:col>10</xdr:col>
      <xdr:colOff>165100</xdr:colOff>
      <xdr:row>62</xdr:row>
      <xdr:rowOff>57331</xdr:rowOff>
    </xdr:to>
    <xdr:sp macro="" textlink="">
      <xdr:nvSpPr>
        <xdr:cNvPr id="181" name="フローチャート: 判断 180">
          <a:extLst>
            <a:ext uri="{FF2B5EF4-FFF2-40B4-BE49-F238E27FC236}">
              <a16:creationId xmlns:a16="http://schemas.microsoft.com/office/drawing/2014/main" id="{27DFA4A9-C4D9-4BEA-9BFF-E373770101F6}"/>
            </a:ext>
          </a:extLst>
        </xdr:cNvPr>
        <xdr:cNvSpPr/>
      </xdr:nvSpPr>
      <xdr:spPr>
        <a:xfrm>
          <a:off x="19685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109220</xdr:rowOff>
    </xdr:from>
    <xdr:to>
      <xdr:col>6</xdr:col>
      <xdr:colOff>38100</xdr:colOff>
      <xdr:row>62</xdr:row>
      <xdr:rowOff>39370</xdr:rowOff>
    </xdr:to>
    <xdr:sp macro="" textlink="">
      <xdr:nvSpPr>
        <xdr:cNvPr id="182" name="フローチャート: 判断 181">
          <a:extLst>
            <a:ext uri="{FF2B5EF4-FFF2-40B4-BE49-F238E27FC236}">
              <a16:creationId xmlns:a16="http://schemas.microsoft.com/office/drawing/2014/main" id="{ED0E4B21-04CB-4747-8218-3BEC08CD7EE9}"/>
            </a:ext>
          </a:extLst>
        </xdr:cNvPr>
        <xdr:cNvSpPr/>
      </xdr:nvSpPr>
      <xdr:spPr>
        <a:xfrm>
          <a:off x="1079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D33A627F-9D72-40F2-A9B9-4A60426E896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8A26691-9BC8-4B8C-9046-6B27B9E2EB8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C7B09BF-C1CC-4317-977A-2C65E7CE766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03A50F4-5771-4AA8-9A0C-E3DC5C830CC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A1C77CA-D483-4D7E-AC9D-053A0BB074C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43906</xdr:rowOff>
    </xdr:from>
    <xdr:to>
      <xdr:col>24</xdr:col>
      <xdr:colOff>114300</xdr:colOff>
      <xdr:row>58</xdr:row>
      <xdr:rowOff>145506</xdr:rowOff>
    </xdr:to>
    <xdr:sp macro="" textlink="">
      <xdr:nvSpPr>
        <xdr:cNvPr id="188" name="楕円 187">
          <a:extLst>
            <a:ext uri="{FF2B5EF4-FFF2-40B4-BE49-F238E27FC236}">
              <a16:creationId xmlns:a16="http://schemas.microsoft.com/office/drawing/2014/main" id="{3F0F2355-6517-4804-8231-61FA054AA1AF}"/>
            </a:ext>
          </a:extLst>
        </xdr:cNvPr>
        <xdr:cNvSpPr/>
      </xdr:nvSpPr>
      <xdr:spPr>
        <a:xfrm>
          <a:off x="45847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66783</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139CB627-E104-42B6-ADE1-145545C8027E}"/>
            </a:ext>
          </a:extLst>
        </xdr:cNvPr>
        <xdr:cNvSpPr txBox="1"/>
      </xdr:nvSpPr>
      <xdr:spPr>
        <a:xfrm>
          <a:off x="4673600" y="983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30843</xdr:rowOff>
    </xdr:from>
    <xdr:to>
      <xdr:col>20</xdr:col>
      <xdr:colOff>38100</xdr:colOff>
      <xdr:row>58</xdr:row>
      <xdr:rowOff>132443</xdr:rowOff>
    </xdr:to>
    <xdr:sp macro="" textlink="">
      <xdr:nvSpPr>
        <xdr:cNvPr id="190" name="楕円 189">
          <a:extLst>
            <a:ext uri="{FF2B5EF4-FFF2-40B4-BE49-F238E27FC236}">
              <a16:creationId xmlns:a16="http://schemas.microsoft.com/office/drawing/2014/main" id="{6FD599E6-5762-496A-A4EF-E6836EFF9036}"/>
            </a:ext>
          </a:extLst>
        </xdr:cNvPr>
        <xdr:cNvSpPr/>
      </xdr:nvSpPr>
      <xdr:spPr>
        <a:xfrm>
          <a:off x="3746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81643</xdr:rowOff>
    </xdr:from>
    <xdr:to>
      <xdr:col>24</xdr:col>
      <xdr:colOff>63500</xdr:colOff>
      <xdr:row>58</xdr:row>
      <xdr:rowOff>94706</xdr:rowOff>
    </xdr:to>
    <xdr:cxnSp macro="">
      <xdr:nvCxnSpPr>
        <xdr:cNvPr id="191" name="直線コネクタ 190">
          <a:extLst>
            <a:ext uri="{FF2B5EF4-FFF2-40B4-BE49-F238E27FC236}">
              <a16:creationId xmlns:a16="http://schemas.microsoft.com/office/drawing/2014/main" id="{1EB30ACB-CB23-4359-ACFD-D2270B6715FA}"/>
            </a:ext>
          </a:extLst>
        </xdr:cNvPr>
        <xdr:cNvCxnSpPr/>
      </xdr:nvCxnSpPr>
      <xdr:spPr>
        <a:xfrm>
          <a:off x="3797300" y="1002574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151674</xdr:rowOff>
    </xdr:from>
    <xdr:to>
      <xdr:col>15</xdr:col>
      <xdr:colOff>101600</xdr:colOff>
      <xdr:row>58</xdr:row>
      <xdr:rowOff>81824</xdr:rowOff>
    </xdr:to>
    <xdr:sp macro="" textlink="">
      <xdr:nvSpPr>
        <xdr:cNvPr id="192" name="楕円 191">
          <a:extLst>
            <a:ext uri="{FF2B5EF4-FFF2-40B4-BE49-F238E27FC236}">
              <a16:creationId xmlns:a16="http://schemas.microsoft.com/office/drawing/2014/main" id="{2888402C-DC39-428B-AF04-992A9451F516}"/>
            </a:ext>
          </a:extLst>
        </xdr:cNvPr>
        <xdr:cNvSpPr/>
      </xdr:nvSpPr>
      <xdr:spPr>
        <a:xfrm>
          <a:off x="2857500" y="992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31024</xdr:rowOff>
    </xdr:from>
    <xdr:to>
      <xdr:col>19</xdr:col>
      <xdr:colOff>177800</xdr:colOff>
      <xdr:row>58</xdr:row>
      <xdr:rowOff>81643</xdr:rowOff>
    </xdr:to>
    <xdr:cxnSp macro="">
      <xdr:nvCxnSpPr>
        <xdr:cNvPr id="193" name="直線コネクタ 192">
          <a:extLst>
            <a:ext uri="{FF2B5EF4-FFF2-40B4-BE49-F238E27FC236}">
              <a16:creationId xmlns:a16="http://schemas.microsoft.com/office/drawing/2014/main" id="{4917A19A-7E7C-44B0-863F-C775242ED770}"/>
            </a:ext>
          </a:extLst>
        </xdr:cNvPr>
        <xdr:cNvCxnSpPr/>
      </xdr:nvCxnSpPr>
      <xdr:spPr>
        <a:xfrm>
          <a:off x="2908300" y="997512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73297</xdr:rowOff>
    </xdr:from>
    <xdr:to>
      <xdr:col>10</xdr:col>
      <xdr:colOff>165100</xdr:colOff>
      <xdr:row>65</xdr:row>
      <xdr:rowOff>3447</xdr:rowOff>
    </xdr:to>
    <xdr:sp macro="" textlink="">
      <xdr:nvSpPr>
        <xdr:cNvPr id="194" name="楕円 193">
          <a:extLst>
            <a:ext uri="{FF2B5EF4-FFF2-40B4-BE49-F238E27FC236}">
              <a16:creationId xmlns:a16="http://schemas.microsoft.com/office/drawing/2014/main" id="{B751622E-0401-4A1A-96AC-0FEBE624AE7A}"/>
            </a:ext>
          </a:extLst>
        </xdr:cNvPr>
        <xdr:cNvSpPr/>
      </xdr:nvSpPr>
      <xdr:spPr>
        <a:xfrm>
          <a:off x="1968500" y="110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31024</xdr:rowOff>
    </xdr:from>
    <xdr:to>
      <xdr:col>15</xdr:col>
      <xdr:colOff>50800</xdr:colOff>
      <xdr:row>64</xdr:row>
      <xdr:rowOff>124097</xdr:rowOff>
    </xdr:to>
    <xdr:cxnSp macro="">
      <xdr:nvCxnSpPr>
        <xdr:cNvPr id="195" name="直線コネクタ 194">
          <a:extLst>
            <a:ext uri="{FF2B5EF4-FFF2-40B4-BE49-F238E27FC236}">
              <a16:creationId xmlns:a16="http://schemas.microsoft.com/office/drawing/2014/main" id="{C6E102E2-FA93-4610-BB89-28D7952C76A5}"/>
            </a:ext>
          </a:extLst>
        </xdr:cNvPr>
        <xdr:cNvCxnSpPr/>
      </xdr:nvCxnSpPr>
      <xdr:spPr>
        <a:xfrm flipV="1">
          <a:off x="2019300" y="9975124"/>
          <a:ext cx="889000" cy="112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68399</xdr:rowOff>
    </xdr:from>
    <xdr:to>
      <xdr:col>6</xdr:col>
      <xdr:colOff>38100</xdr:colOff>
      <xdr:row>64</xdr:row>
      <xdr:rowOff>169999</xdr:rowOff>
    </xdr:to>
    <xdr:sp macro="" textlink="">
      <xdr:nvSpPr>
        <xdr:cNvPr id="196" name="楕円 195">
          <a:extLst>
            <a:ext uri="{FF2B5EF4-FFF2-40B4-BE49-F238E27FC236}">
              <a16:creationId xmlns:a16="http://schemas.microsoft.com/office/drawing/2014/main" id="{15979095-A644-46B4-A09E-F944E3F2CBCD}"/>
            </a:ext>
          </a:extLst>
        </xdr:cNvPr>
        <xdr:cNvSpPr/>
      </xdr:nvSpPr>
      <xdr:spPr>
        <a:xfrm>
          <a:off x="1079500" y="1104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119199</xdr:rowOff>
    </xdr:from>
    <xdr:to>
      <xdr:col>10</xdr:col>
      <xdr:colOff>114300</xdr:colOff>
      <xdr:row>64</xdr:row>
      <xdr:rowOff>124097</xdr:rowOff>
    </xdr:to>
    <xdr:cxnSp macro="">
      <xdr:nvCxnSpPr>
        <xdr:cNvPr id="197" name="直線コネクタ 196">
          <a:extLst>
            <a:ext uri="{FF2B5EF4-FFF2-40B4-BE49-F238E27FC236}">
              <a16:creationId xmlns:a16="http://schemas.microsoft.com/office/drawing/2014/main" id="{71DEC69A-A551-4152-8923-AECFBCEEE8B5}"/>
            </a:ext>
          </a:extLst>
        </xdr:cNvPr>
        <xdr:cNvCxnSpPr/>
      </xdr:nvCxnSpPr>
      <xdr:spPr>
        <a:xfrm>
          <a:off x="1130300" y="1109199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9270</xdr:rowOff>
    </xdr:from>
    <xdr:ext cx="405111" cy="259045"/>
    <xdr:sp macro="" textlink="">
      <xdr:nvSpPr>
        <xdr:cNvPr id="198" name="n_1aveValue【体育館・プール】&#10;有形固定資産減価償却率">
          <a:extLst>
            <a:ext uri="{FF2B5EF4-FFF2-40B4-BE49-F238E27FC236}">
              <a16:creationId xmlns:a16="http://schemas.microsoft.com/office/drawing/2014/main" id="{29A2EA43-BC4A-42CB-8145-EF3470449FF2}"/>
            </a:ext>
          </a:extLst>
        </xdr:cNvPr>
        <xdr:cNvSpPr txBox="1"/>
      </xdr:nvSpPr>
      <xdr:spPr>
        <a:xfrm>
          <a:off x="35820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144797</xdr:rowOff>
    </xdr:from>
    <xdr:ext cx="405111" cy="259045"/>
    <xdr:sp macro="" textlink="">
      <xdr:nvSpPr>
        <xdr:cNvPr id="199" name="n_2aveValue【体育館・プール】&#10;有形固定資産減価償却率">
          <a:extLst>
            <a:ext uri="{FF2B5EF4-FFF2-40B4-BE49-F238E27FC236}">
              <a16:creationId xmlns:a16="http://schemas.microsoft.com/office/drawing/2014/main" id="{455828E4-39B2-4286-9198-B336B2B5EDB9}"/>
            </a:ext>
          </a:extLst>
        </xdr:cNvPr>
        <xdr:cNvSpPr txBox="1"/>
      </xdr:nvSpPr>
      <xdr:spPr>
        <a:xfrm>
          <a:off x="2705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73858</xdr:rowOff>
    </xdr:from>
    <xdr:ext cx="405111" cy="259045"/>
    <xdr:sp macro="" textlink="">
      <xdr:nvSpPr>
        <xdr:cNvPr id="200" name="n_3aveValue【体育館・プール】&#10;有形固定資産減価償却率">
          <a:extLst>
            <a:ext uri="{FF2B5EF4-FFF2-40B4-BE49-F238E27FC236}">
              <a16:creationId xmlns:a16="http://schemas.microsoft.com/office/drawing/2014/main" id="{2573EB57-4FD6-4DBC-9E1B-63EADF0AAB98}"/>
            </a:ext>
          </a:extLst>
        </xdr:cNvPr>
        <xdr:cNvSpPr txBox="1"/>
      </xdr:nvSpPr>
      <xdr:spPr>
        <a:xfrm>
          <a:off x="1816744" y="1036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55897</xdr:rowOff>
    </xdr:from>
    <xdr:ext cx="405111" cy="259045"/>
    <xdr:sp macro="" textlink="">
      <xdr:nvSpPr>
        <xdr:cNvPr id="201" name="n_4aveValue【体育館・プール】&#10;有形固定資産減価償却率">
          <a:extLst>
            <a:ext uri="{FF2B5EF4-FFF2-40B4-BE49-F238E27FC236}">
              <a16:creationId xmlns:a16="http://schemas.microsoft.com/office/drawing/2014/main" id="{B1949000-8306-4CB6-919F-476E4D2EFDFE}"/>
            </a:ext>
          </a:extLst>
        </xdr:cNvPr>
        <xdr:cNvSpPr txBox="1"/>
      </xdr:nvSpPr>
      <xdr:spPr>
        <a:xfrm>
          <a:off x="927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148970</xdr:rowOff>
    </xdr:from>
    <xdr:ext cx="405111" cy="259045"/>
    <xdr:sp macro="" textlink="">
      <xdr:nvSpPr>
        <xdr:cNvPr id="202" name="n_1mainValue【体育館・プール】&#10;有形固定資産減価償却率">
          <a:extLst>
            <a:ext uri="{FF2B5EF4-FFF2-40B4-BE49-F238E27FC236}">
              <a16:creationId xmlns:a16="http://schemas.microsoft.com/office/drawing/2014/main" id="{E37F7C0A-5761-4835-B326-351C0E8D3B47}"/>
            </a:ext>
          </a:extLst>
        </xdr:cNvPr>
        <xdr:cNvSpPr txBox="1"/>
      </xdr:nvSpPr>
      <xdr:spPr>
        <a:xfrm>
          <a:off x="35820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98351</xdr:rowOff>
    </xdr:from>
    <xdr:ext cx="405111" cy="259045"/>
    <xdr:sp macro="" textlink="">
      <xdr:nvSpPr>
        <xdr:cNvPr id="203" name="n_2mainValue【体育館・プール】&#10;有形固定資産減価償却率">
          <a:extLst>
            <a:ext uri="{FF2B5EF4-FFF2-40B4-BE49-F238E27FC236}">
              <a16:creationId xmlns:a16="http://schemas.microsoft.com/office/drawing/2014/main" id="{35F264ED-0029-4AF7-B4C8-5971AB09DC12}"/>
            </a:ext>
          </a:extLst>
        </xdr:cNvPr>
        <xdr:cNvSpPr txBox="1"/>
      </xdr:nvSpPr>
      <xdr:spPr>
        <a:xfrm>
          <a:off x="2705744" y="969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166024</xdr:rowOff>
    </xdr:from>
    <xdr:ext cx="405111" cy="259045"/>
    <xdr:sp macro="" textlink="">
      <xdr:nvSpPr>
        <xdr:cNvPr id="204" name="n_3mainValue【体育館・プール】&#10;有形固定資産減価償却率">
          <a:extLst>
            <a:ext uri="{FF2B5EF4-FFF2-40B4-BE49-F238E27FC236}">
              <a16:creationId xmlns:a16="http://schemas.microsoft.com/office/drawing/2014/main" id="{1AA0AAAB-6580-4B19-83E8-6BCFDB285BFD}"/>
            </a:ext>
          </a:extLst>
        </xdr:cNvPr>
        <xdr:cNvSpPr txBox="1"/>
      </xdr:nvSpPr>
      <xdr:spPr>
        <a:xfrm>
          <a:off x="1816744" y="1113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161126</xdr:rowOff>
    </xdr:from>
    <xdr:ext cx="405111" cy="259045"/>
    <xdr:sp macro="" textlink="">
      <xdr:nvSpPr>
        <xdr:cNvPr id="205" name="n_4mainValue【体育館・プール】&#10;有形固定資産減価償却率">
          <a:extLst>
            <a:ext uri="{FF2B5EF4-FFF2-40B4-BE49-F238E27FC236}">
              <a16:creationId xmlns:a16="http://schemas.microsoft.com/office/drawing/2014/main" id="{DFFF1163-FDD5-41ED-9878-9A0969792007}"/>
            </a:ext>
          </a:extLst>
        </xdr:cNvPr>
        <xdr:cNvSpPr txBox="1"/>
      </xdr:nvSpPr>
      <xdr:spPr>
        <a:xfrm>
          <a:off x="927744" y="1113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561F38F2-A864-4F84-BE8D-2EC9EEE8D68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AD3ECFE9-D84E-46ED-B20D-A3E49581992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849CB11B-C4D5-4C6E-8AE7-31B849179E3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363ADFEA-BDF5-4C8C-A5DB-89CCE4058FD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16C278DD-385D-4320-BCD5-276EACA41AD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EDDB3357-4F91-4211-A01C-8CA59B14BA8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A5C7150A-A6EA-4B09-A538-507F8EE3CD0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E97DCFB1-6365-4AEE-AD80-A4CEFE81AE1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119DCC43-D18B-4279-B215-E489671C8EA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426D04D7-0A67-4C3F-8E98-509DDD0D505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225C556B-945D-4F15-B3A2-6E27F2E59B5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7" name="テキスト ボックス 216">
          <a:extLst>
            <a:ext uri="{FF2B5EF4-FFF2-40B4-BE49-F238E27FC236}">
              <a16:creationId xmlns:a16="http://schemas.microsoft.com/office/drawing/2014/main" id="{9A37BE7A-46AC-49C6-BC77-5BE4A3B79EFC}"/>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B816B8F0-FA15-41F8-AEEA-1C27DD4CB9C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9" name="テキスト ボックス 218">
          <a:extLst>
            <a:ext uri="{FF2B5EF4-FFF2-40B4-BE49-F238E27FC236}">
              <a16:creationId xmlns:a16="http://schemas.microsoft.com/office/drawing/2014/main" id="{D83F361D-3BAD-416B-9D28-ECCFA3B57512}"/>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13819A24-4CE4-434C-AF47-B8A3DE8218DA}"/>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1" name="テキスト ボックス 220">
          <a:extLst>
            <a:ext uri="{FF2B5EF4-FFF2-40B4-BE49-F238E27FC236}">
              <a16:creationId xmlns:a16="http://schemas.microsoft.com/office/drawing/2014/main" id="{EB0334B8-CAE7-48A4-B9DB-5FA750FB8E3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D912F402-81F4-4596-BE8E-2A2A962E33D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3" name="テキスト ボックス 222">
          <a:extLst>
            <a:ext uri="{FF2B5EF4-FFF2-40B4-BE49-F238E27FC236}">
              <a16:creationId xmlns:a16="http://schemas.microsoft.com/office/drawing/2014/main" id="{32EBF0BD-96F1-4F3C-8454-BDB9F9A140D3}"/>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FBB29303-0C76-41AB-8458-F7B25AA5E4C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5" name="テキスト ボックス 224">
          <a:extLst>
            <a:ext uri="{FF2B5EF4-FFF2-40B4-BE49-F238E27FC236}">
              <a16:creationId xmlns:a16="http://schemas.microsoft.com/office/drawing/2014/main" id="{46FD5FFC-076D-4892-8F13-99F6567AF15E}"/>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3BF76278-C876-4EDD-9A9B-A35D13B0E45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7" name="テキスト ボックス 226">
          <a:extLst>
            <a:ext uri="{FF2B5EF4-FFF2-40B4-BE49-F238E27FC236}">
              <a16:creationId xmlns:a16="http://schemas.microsoft.com/office/drawing/2014/main" id="{503B21E3-0E67-44A9-9305-14E20E96C5F6}"/>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AA602A2A-9020-48BA-9269-4E2978E3E1F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425D894-A7D3-44C0-9511-707A45C48FB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B7496CF7-77FD-4617-8AEA-BAA4654221F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231" name="直線コネクタ 230">
          <a:extLst>
            <a:ext uri="{FF2B5EF4-FFF2-40B4-BE49-F238E27FC236}">
              <a16:creationId xmlns:a16="http://schemas.microsoft.com/office/drawing/2014/main" id="{23D73F5A-F898-4537-B302-4C22938CC10F}"/>
            </a:ext>
          </a:extLst>
        </xdr:cNvPr>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232" name="【体育館・プール】&#10;一人当たり面積最小値テキスト">
          <a:extLst>
            <a:ext uri="{FF2B5EF4-FFF2-40B4-BE49-F238E27FC236}">
              <a16:creationId xmlns:a16="http://schemas.microsoft.com/office/drawing/2014/main" id="{3CC9B740-8E75-4031-B6C4-8AB590E6C10A}"/>
            </a:ext>
          </a:extLst>
        </xdr:cNvPr>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233" name="直線コネクタ 232">
          <a:extLst>
            <a:ext uri="{FF2B5EF4-FFF2-40B4-BE49-F238E27FC236}">
              <a16:creationId xmlns:a16="http://schemas.microsoft.com/office/drawing/2014/main" id="{52BD283D-9D08-44A2-82F4-56A4C43E7458}"/>
            </a:ext>
          </a:extLst>
        </xdr:cNvPr>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234" name="【体育館・プール】&#10;一人当たり面積最大値テキスト">
          <a:extLst>
            <a:ext uri="{FF2B5EF4-FFF2-40B4-BE49-F238E27FC236}">
              <a16:creationId xmlns:a16="http://schemas.microsoft.com/office/drawing/2014/main" id="{F192384A-E47C-47BE-9A59-C155F6DB8D84}"/>
            </a:ext>
          </a:extLst>
        </xdr:cNvPr>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235" name="直線コネクタ 234">
          <a:extLst>
            <a:ext uri="{FF2B5EF4-FFF2-40B4-BE49-F238E27FC236}">
              <a16:creationId xmlns:a16="http://schemas.microsoft.com/office/drawing/2014/main" id="{EA091BE7-4F40-4F86-AE6F-ECF41443BD1C}"/>
            </a:ext>
          </a:extLst>
        </xdr:cNvPr>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25635</xdr:rowOff>
    </xdr:from>
    <xdr:ext cx="469744" cy="259045"/>
    <xdr:sp macro="" textlink="">
      <xdr:nvSpPr>
        <xdr:cNvPr id="236" name="【体育館・プール】&#10;一人当たり面積平均値テキスト">
          <a:extLst>
            <a:ext uri="{FF2B5EF4-FFF2-40B4-BE49-F238E27FC236}">
              <a16:creationId xmlns:a16="http://schemas.microsoft.com/office/drawing/2014/main" id="{B835EF2D-310F-4D8C-9E98-AE373CE2CE8F}"/>
            </a:ext>
          </a:extLst>
        </xdr:cNvPr>
        <xdr:cNvSpPr txBox="1"/>
      </xdr:nvSpPr>
      <xdr:spPr>
        <a:xfrm>
          <a:off x="10515600" y="10655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237" name="フローチャート: 判断 236">
          <a:extLst>
            <a:ext uri="{FF2B5EF4-FFF2-40B4-BE49-F238E27FC236}">
              <a16:creationId xmlns:a16="http://schemas.microsoft.com/office/drawing/2014/main" id="{BE176840-82DA-4492-89FC-1AA30A3000A6}"/>
            </a:ext>
          </a:extLst>
        </xdr:cNvPr>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61214</xdr:rowOff>
    </xdr:from>
    <xdr:to>
      <xdr:col>50</xdr:col>
      <xdr:colOff>165100</xdr:colOff>
      <xdr:row>63</xdr:row>
      <xdr:rowOff>162814</xdr:rowOff>
    </xdr:to>
    <xdr:sp macro="" textlink="">
      <xdr:nvSpPr>
        <xdr:cNvPr id="238" name="フローチャート: 判断 237">
          <a:extLst>
            <a:ext uri="{FF2B5EF4-FFF2-40B4-BE49-F238E27FC236}">
              <a16:creationId xmlns:a16="http://schemas.microsoft.com/office/drawing/2014/main" id="{DFCF7728-0844-4784-BB05-DE6BDA129882}"/>
            </a:ext>
          </a:extLst>
        </xdr:cNvPr>
        <xdr:cNvSpPr/>
      </xdr:nvSpPr>
      <xdr:spPr>
        <a:xfrm>
          <a:off x="9588500" y="108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81788</xdr:rowOff>
    </xdr:from>
    <xdr:to>
      <xdr:col>46</xdr:col>
      <xdr:colOff>38100</xdr:colOff>
      <xdr:row>64</xdr:row>
      <xdr:rowOff>11938</xdr:rowOff>
    </xdr:to>
    <xdr:sp macro="" textlink="">
      <xdr:nvSpPr>
        <xdr:cNvPr id="239" name="フローチャート: 判断 238">
          <a:extLst>
            <a:ext uri="{FF2B5EF4-FFF2-40B4-BE49-F238E27FC236}">
              <a16:creationId xmlns:a16="http://schemas.microsoft.com/office/drawing/2014/main" id="{FC092EAE-A85C-4615-870E-B7D72B2E88F1}"/>
            </a:ext>
          </a:extLst>
        </xdr:cNvPr>
        <xdr:cNvSpPr/>
      </xdr:nvSpPr>
      <xdr:spPr>
        <a:xfrm>
          <a:off x="8699500" y="1088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95504</xdr:rowOff>
    </xdr:from>
    <xdr:to>
      <xdr:col>41</xdr:col>
      <xdr:colOff>101600</xdr:colOff>
      <xdr:row>64</xdr:row>
      <xdr:rowOff>25654</xdr:rowOff>
    </xdr:to>
    <xdr:sp macro="" textlink="">
      <xdr:nvSpPr>
        <xdr:cNvPr id="240" name="フローチャート: 判断 239">
          <a:extLst>
            <a:ext uri="{FF2B5EF4-FFF2-40B4-BE49-F238E27FC236}">
              <a16:creationId xmlns:a16="http://schemas.microsoft.com/office/drawing/2014/main" id="{A664ACA1-E8FE-4C88-A923-CA400381DF7B}"/>
            </a:ext>
          </a:extLst>
        </xdr:cNvPr>
        <xdr:cNvSpPr/>
      </xdr:nvSpPr>
      <xdr:spPr>
        <a:xfrm>
          <a:off x="7810500" y="1089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103995</xdr:rowOff>
    </xdr:from>
    <xdr:to>
      <xdr:col>36</xdr:col>
      <xdr:colOff>165100</xdr:colOff>
      <xdr:row>64</xdr:row>
      <xdr:rowOff>34145</xdr:rowOff>
    </xdr:to>
    <xdr:sp macro="" textlink="">
      <xdr:nvSpPr>
        <xdr:cNvPr id="241" name="フローチャート: 判断 240">
          <a:extLst>
            <a:ext uri="{FF2B5EF4-FFF2-40B4-BE49-F238E27FC236}">
              <a16:creationId xmlns:a16="http://schemas.microsoft.com/office/drawing/2014/main" id="{415228C4-BB6B-4A7F-9687-D3427A465DE8}"/>
            </a:ext>
          </a:extLst>
        </xdr:cNvPr>
        <xdr:cNvSpPr/>
      </xdr:nvSpPr>
      <xdr:spPr>
        <a:xfrm>
          <a:off x="6921500" y="1090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DB92F9D-42D1-437B-B1EF-D2D941C6070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99F6683-591A-4F84-A6CB-2CDD4A1D776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0664E66-6061-4B11-AA8D-888A62292F2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65AA5FC-B637-49B5-9E73-C9AAB944F6F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BE310739-FC16-41FF-9E88-B4D91DBD163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94197</xdr:rowOff>
    </xdr:from>
    <xdr:to>
      <xdr:col>55</xdr:col>
      <xdr:colOff>50800</xdr:colOff>
      <xdr:row>64</xdr:row>
      <xdr:rowOff>24347</xdr:rowOff>
    </xdr:to>
    <xdr:sp macro="" textlink="">
      <xdr:nvSpPr>
        <xdr:cNvPr id="247" name="楕円 246">
          <a:extLst>
            <a:ext uri="{FF2B5EF4-FFF2-40B4-BE49-F238E27FC236}">
              <a16:creationId xmlns:a16="http://schemas.microsoft.com/office/drawing/2014/main" id="{52831D4A-512E-4CC6-9B90-F0E1E8276522}"/>
            </a:ext>
          </a:extLst>
        </xdr:cNvPr>
        <xdr:cNvSpPr/>
      </xdr:nvSpPr>
      <xdr:spPr>
        <a:xfrm>
          <a:off x="10426700" y="1089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72624</xdr:rowOff>
    </xdr:from>
    <xdr:ext cx="469744" cy="259045"/>
    <xdr:sp macro="" textlink="">
      <xdr:nvSpPr>
        <xdr:cNvPr id="248" name="【体育館・プール】&#10;一人当たり面積該当値テキスト">
          <a:extLst>
            <a:ext uri="{FF2B5EF4-FFF2-40B4-BE49-F238E27FC236}">
              <a16:creationId xmlns:a16="http://schemas.microsoft.com/office/drawing/2014/main" id="{1094A077-87A4-4070-80B9-A7CE8A1D827A}"/>
            </a:ext>
          </a:extLst>
        </xdr:cNvPr>
        <xdr:cNvSpPr txBox="1"/>
      </xdr:nvSpPr>
      <xdr:spPr>
        <a:xfrm>
          <a:off x="10515600" y="1087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96484</xdr:rowOff>
    </xdr:from>
    <xdr:to>
      <xdr:col>50</xdr:col>
      <xdr:colOff>165100</xdr:colOff>
      <xdr:row>64</xdr:row>
      <xdr:rowOff>26634</xdr:rowOff>
    </xdr:to>
    <xdr:sp macro="" textlink="">
      <xdr:nvSpPr>
        <xdr:cNvPr id="249" name="楕円 248">
          <a:extLst>
            <a:ext uri="{FF2B5EF4-FFF2-40B4-BE49-F238E27FC236}">
              <a16:creationId xmlns:a16="http://schemas.microsoft.com/office/drawing/2014/main" id="{D475EF2E-9FD6-4B83-B314-BF94FDD3ED9D}"/>
            </a:ext>
          </a:extLst>
        </xdr:cNvPr>
        <xdr:cNvSpPr/>
      </xdr:nvSpPr>
      <xdr:spPr>
        <a:xfrm>
          <a:off x="9588500" y="1089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144997</xdr:rowOff>
    </xdr:from>
    <xdr:to>
      <xdr:col>55</xdr:col>
      <xdr:colOff>0</xdr:colOff>
      <xdr:row>63</xdr:row>
      <xdr:rowOff>147284</xdr:rowOff>
    </xdr:to>
    <xdr:cxnSp macro="">
      <xdr:nvCxnSpPr>
        <xdr:cNvPr id="250" name="直線コネクタ 249">
          <a:extLst>
            <a:ext uri="{FF2B5EF4-FFF2-40B4-BE49-F238E27FC236}">
              <a16:creationId xmlns:a16="http://schemas.microsoft.com/office/drawing/2014/main" id="{B360D9D4-8D05-4247-9BC5-F9A6172A41DA}"/>
            </a:ext>
          </a:extLst>
        </xdr:cNvPr>
        <xdr:cNvCxnSpPr/>
      </xdr:nvCxnSpPr>
      <xdr:spPr>
        <a:xfrm flipV="1">
          <a:off x="9639300" y="10946347"/>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140244</xdr:rowOff>
    </xdr:from>
    <xdr:to>
      <xdr:col>46</xdr:col>
      <xdr:colOff>38100</xdr:colOff>
      <xdr:row>64</xdr:row>
      <xdr:rowOff>70394</xdr:rowOff>
    </xdr:to>
    <xdr:sp macro="" textlink="">
      <xdr:nvSpPr>
        <xdr:cNvPr id="251" name="楕円 250">
          <a:extLst>
            <a:ext uri="{FF2B5EF4-FFF2-40B4-BE49-F238E27FC236}">
              <a16:creationId xmlns:a16="http://schemas.microsoft.com/office/drawing/2014/main" id="{7C4F8EBE-2E05-43B8-AEE2-C3C2A41D3895}"/>
            </a:ext>
          </a:extLst>
        </xdr:cNvPr>
        <xdr:cNvSpPr/>
      </xdr:nvSpPr>
      <xdr:spPr>
        <a:xfrm>
          <a:off x="8699500" y="10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147284</xdr:rowOff>
    </xdr:from>
    <xdr:to>
      <xdr:col>50</xdr:col>
      <xdr:colOff>114300</xdr:colOff>
      <xdr:row>64</xdr:row>
      <xdr:rowOff>19594</xdr:rowOff>
    </xdr:to>
    <xdr:cxnSp macro="">
      <xdr:nvCxnSpPr>
        <xdr:cNvPr id="252" name="直線コネクタ 251">
          <a:extLst>
            <a:ext uri="{FF2B5EF4-FFF2-40B4-BE49-F238E27FC236}">
              <a16:creationId xmlns:a16="http://schemas.microsoft.com/office/drawing/2014/main" id="{73B550E8-71A2-4F8C-A682-2718C1BC4270}"/>
            </a:ext>
          </a:extLst>
        </xdr:cNvPr>
        <xdr:cNvCxnSpPr/>
      </xdr:nvCxnSpPr>
      <xdr:spPr>
        <a:xfrm flipV="1">
          <a:off x="8750300" y="10948634"/>
          <a:ext cx="8890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142204</xdr:rowOff>
    </xdr:from>
    <xdr:to>
      <xdr:col>41</xdr:col>
      <xdr:colOff>101600</xdr:colOff>
      <xdr:row>64</xdr:row>
      <xdr:rowOff>72354</xdr:rowOff>
    </xdr:to>
    <xdr:sp macro="" textlink="">
      <xdr:nvSpPr>
        <xdr:cNvPr id="253" name="楕円 252">
          <a:extLst>
            <a:ext uri="{FF2B5EF4-FFF2-40B4-BE49-F238E27FC236}">
              <a16:creationId xmlns:a16="http://schemas.microsoft.com/office/drawing/2014/main" id="{54BF395C-C541-4BAE-AC91-0C44706208FC}"/>
            </a:ext>
          </a:extLst>
        </xdr:cNvPr>
        <xdr:cNvSpPr/>
      </xdr:nvSpPr>
      <xdr:spPr>
        <a:xfrm>
          <a:off x="7810500" y="1094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19594</xdr:rowOff>
    </xdr:from>
    <xdr:to>
      <xdr:col>45</xdr:col>
      <xdr:colOff>177800</xdr:colOff>
      <xdr:row>64</xdr:row>
      <xdr:rowOff>21554</xdr:rowOff>
    </xdr:to>
    <xdr:cxnSp macro="">
      <xdr:nvCxnSpPr>
        <xdr:cNvPr id="254" name="直線コネクタ 253">
          <a:extLst>
            <a:ext uri="{FF2B5EF4-FFF2-40B4-BE49-F238E27FC236}">
              <a16:creationId xmlns:a16="http://schemas.microsoft.com/office/drawing/2014/main" id="{C0232B2D-B8B4-4D84-B795-4913AC4BF18D}"/>
            </a:ext>
          </a:extLst>
        </xdr:cNvPr>
        <xdr:cNvCxnSpPr/>
      </xdr:nvCxnSpPr>
      <xdr:spPr>
        <a:xfrm flipV="1">
          <a:off x="7861300" y="10992394"/>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143510</xdr:rowOff>
    </xdr:from>
    <xdr:to>
      <xdr:col>36</xdr:col>
      <xdr:colOff>165100</xdr:colOff>
      <xdr:row>64</xdr:row>
      <xdr:rowOff>73660</xdr:rowOff>
    </xdr:to>
    <xdr:sp macro="" textlink="">
      <xdr:nvSpPr>
        <xdr:cNvPr id="255" name="楕円 254">
          <a:extLst>
            <a:ext uri="{FF2B5EF4-FFF2-40B4-BE49-F238E27FC236}">
              <a16:creationId xmlns:a16="http://schemas.microsoft.com/office/drawing/2014/main" id="{C3AAD211-4D01-4F0A-9E22-82B963B6F8AC}"/>
            </a:ext>
          </a:extLst>
        </xdr:cNvPr>
        <xdr:cNvSpPr/>
      </xdr:nvSpPr>
      <xdr:spPr>
        <a:xfrm>
          <a:off x="6921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21554</xdr:rowOff>
    </xdr:from>
    <xdr:to>
      <xdr:col>41</xdr:col>
      <xdr:colOff>50800</xdr:colOff>
      <xdr:row>64</xdr:row>
      <xdr:rowOff>22860</xdr:rowOff>
    </xdr:to>
    <xdr:cxnSp macro="">
      <xdr:nvCxnSpPr>
        <xdr:cNvPr id="256" name="直線コネクタ 255">
          <a:extLst>
            <a:ext uri="{FF2B5EF4-FFF2-40B4-BE49-F238E27FC236}">
              <a16:creationId xmlns:a16="http://schemas.microsoft.com/office/drawing/2014/main" id="{A9774C21-B51F-45B6-9190-1F6B10DE2887}"/>
            </a:ext>
          </a:extLst>
        </xdr:cNvPr>
        <xdr:cNvCxnSpPr/>
      </xdr:nvCxnSpPr>
      <xdr:spPr>
        <a:xfrm flipV="1">
          <a:off x="6972300" y="10994354"/>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7891</xdr:rowOff>
    </xdr:from>
    <xdr:ext cx="469744" cy="259045"/>
    <xdr:sp macro="" textlink="">
      <xdr:nvSpPr>
        <xdr:cNvPr id="257" name="n_1aveValue【体育館・プール】&#10;一人当たり面積">
          <a:extLst>
            <a:ext uri="{FF2B5EF4-FFF2-40B4-BE49-F238E27FC236}">
              <a16:creationId xmlns:a16="http://schemas.microsoft.com/office/drawing/2014/main" id="{1118F257-BEC3-4025-BFEF-F41DE43F424E}"/>
            </a:ext>
          </a:extLst>
        </xdr:cNvPr>
        <xdr:cNvSpPr txBox="1"/>
      </xdr:nvSpPr>
      <xdr:spPr>
        <a:xfrm>
          <a:off x="9391727" y="106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28465</xdr:rowOff>
    </xdr:from>
    <xdr:ext cx="469744" cy="259045"/>
    <xdr:sp macro="" textlink="">
      <xdr:nvSpPr>
        <xdr:cNvPr id="258" name="n_2aveValue【体育館・プール】&#10;一人当たり面積">
          <a:extLst>
            <a:ext uri="{FF2B5EF4-FFF2-40B4-BE49-F238E27FC236}">
              <a16:creationId xmlns:a16="http://schemas.microsoft.com/office/drawing/2014/main" id="{0D753D24-438E-4158-A73A-46C1009DC1F6}"/>
            </a:ext>
          </a:extLst>
        </xdr:cNvPr>
        <xdr:cNvSpPr txBox="1"/>
      </xdr:nvSpPr>
      <xdr:spPr>
        <a:xfrm>
          <a:off x="8515427" y="1065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42181</xdr:rowOff>
    </xdr:from>
    <xdr:ext cx="469744" cy="259045"/>
    <xdr:sp macro="" textlink="">
      <xdr:nvSpPr>
        <xdr:cNvPr id="259" name="n_3aveValue【体育館・プール】&#10;一人当たり面積">
          <a:extLst>
            <a:ext uri="{FF2B5EF4-FFF2-40B4-BE49-F238E27FC236}">
              <a16:creationId xmlns:a16="http://schemas.microsoft.com/office/drawing/2014/main" id="{91412526-727C-4A87-B7ED-9E955011A64D}"/>
            </a:ext>
          </a:extLst>
        </xdr:cNvPr>
        <xdr:cNvSpPr txBox="1"/>
      </xdr:nvSpPr>
      <xdr:spPr>
        <a:xfrm>
          <a:off x="7626427" y="1067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50672</xdr:rowOff>
    </xdr:from>
    <xdr:ext cx="469744" cy="259045"/>
    <xdr:sp macro="" textlink="">
      <xdr:nvSpPr>
        <xdr:cNvPr id="260" name="n_4aveValue【体育館・プール】&#10;一人当たり面積">
          <a:extLst>
            <a:ext uri="{FF2B5EF4-FFF2-40B4-BE49-F238E27FC236}">
              <a16:creationId xmlns:a16="http://schemas.microsoft.com/office/drawing/2014/main" id="{151ED117-5375-4D2A-B70A-C1D559C06019}"/>
            </a:ext>
          </a:extLst>
        </xdr:cNvPr>
        <xdr:cNvSpPr txBox="1"/>
      </xdr:nvSpPr>
      <xdr:spPr>
        <a:xfrm>
          <a:off x="6737427" y="1068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17761</xdr:rowOff>
    </xdr:from>
    <xdr:ext cx="469744" cy="259045"/>
    <xdr:sp macro="" textlink="">
      <xdr:nvSpPr>
        <xdr:cNvPr id="261" name="n_1mainValue【体育館・プール】&#10;一人当たり面積">
          <a:extLst>
            <a:ext uri="{FF2B5EF4-FFF2-40B4-BE49-F238E27FC236}">
              <a16:creationId xmlns:a16="http://schemas.microsoft.com/office/drawing/2014/main" id="{ED7F6430-97B4-4AAB-9420-A16AB35C2D6B}"/>
            </a:ext>
          </a:extLst>
        </xdr:cNvPr>
        <xdr:cNvSpPr txBox="1"/>
      </xdr:nvSpPr>
      <xdr:spPr>
        <a:xfrm>
          <a:off x="9391727" y="1099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61521</xdr:rowOff>
    </xdr:from>
    <xdr:ext cx="469744" cy="259045"/>
    <xdr:sp macro="" textlink="">
      <xdr:nvSpPr>
        <xdr:cNvPr id="262" name="n_2mainValue【体育館・プール】&#10;一人当たり面積">
          <a:extLst>
            <a:ext uri="{FF2B5EF4-FFF2-40B4-BE49-F238E27FC236}">
              <a16:creationId xmlns:a16="http://schemas.microsoft.com/office/drawing/2014/main" id="{583253BF-3F79-46A5-A1CD-2372A1A628B9}"/>
            </a:ext>
          </a:extLst>
        </xdr:cNvPr>
        <xdr:cNvSpPr txBox="1"/>
      </xdr:nvSpPr>
      <xdr:spPr>
        <a:xfrm>
          <a:off x="8515427" y="1103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63481</xdr:rowOff>
    </xdr:from>
    <xdr:ext cx="469744" cy="259045"/>
    <xdr:sp macro="" textlink="">
      <xdr:nvSpPr>
        <xdr:cNvPr id="263" name="n_3mainValue【体育館・プール】&#10;一人当たり面積">
          <a:extLst>
            <a:ext uri="{FF2B5EF4-FFF2-40B4-BE49-F238E27FC236}">
              <a16:creationId xmlns:a16="http://schemas.microsoft.com/office/drawing/2014/main" id="{80A96821-79F8-4359-8BDF-F8739536D8E6}"/>
            </a:ext>
          </a:extLst>
        </xdr:cNvPr>
        <xdr:cNvSpPr txBox="1"/>
      </xdr:nvSpPr>
      <xdr:spPr>
        <a:xfrm>
          <a:off x="7626427" y="1103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64787</xdr:rowOff>
    </xdr:from>
    <xdr:ext cx="469744" cy="259045"/>
    <xdr:sp macro="" textlink="">
      <xdr:nvSpPr>
        <xdr:cNvPr id="264" name="n_4mainValue【体育館・プール】&#10;一人当たり面積">
          <a:extLst>
            <a:ext uri="{FF2B5EF4-FFF2-40B4-BE49-F238E27FC236}">
              <a16:creationId xmlns:a16="http://schemas.microsoft.com/office/drawing/2014/main" id="{687A26EC-217A-4AB5-B2CB-DA023483999C}"/>
            </a:ext>
          </a:extLst>
        </xdr:cNvPr>
        <xdr:cNvSpPr txBox="1"/>
      </xdr:nvSpPr>
      <xdr:spPr>
        <a:xfrm>
          <a:off x="6737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A3C1A4CA-4FBD-48E2-8AFF-991803AC1D3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C5649D3A-1343-48EC-A363-60F18FB11B0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E51A1203-038E-48D4-9C7B-B4548B3AE62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50224D9C-58AA-4D74-94EA-4DD1028B3F9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B2063CC-3B34-41EE-8B1B-435244C9D1B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25E789CC-1812-4E5B-8663-7FC08736BA9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59BF1775-B9BE-4EC2-A6FF-FAF94C1590C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39AD6F8B-5FF7-4B93-8E64-E176BDD22FC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3935ABAF-8B25-4260-BF12-CB1DB0C82F5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A131B1F7-6B0D-4C0A-BB5C-DD76F89D146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C30A2EFF-1DF3-4331-B371-C8EEC413980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D6D0B7C8-99A8-49C2-A9A6-87CE9634ACE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AECC5F2A-BEF0-4EFC-AA5F-C7E4608C33F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8E7778DE-9778-4291-9DFF-D748DD58DB1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CC362647-2ACC-4A11-B9EF-7CBD86C5F77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85D3053D-D16A-41A1-89B1-18E564192A1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118B7564-0661-4114-8494-05E0171B933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D47FFA59-CC0A-4D29-A421-F860F96F8A3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D600973E-ACAC-4C43-ABF1-6AC659744C6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E04FFE71-7912-4BDC-BF67-42C1252AB0B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FC6C854A-BEC1-4F8B-BDB7-0CA25244383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222C317D-7DEC-477B-92E9-270E9AD79D2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DEB76A-E1E4-45BD-BAB8-658CA6EA0BD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B90315B5-3043-4EF6-9ABC-2D8D18AB768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86CCED24-1333-4D5D-8B3B-B5AC6105EC22}"/>
            </a:ext>
          </a:extLst>
        </xdr:cNvPr>
        <xdr:cNvCxnSpPr/>
      </xdr:nvCxnSpPr>
      <xdr:spPr>
        <a:xfrm flipV="1">
          <a:off x="4634865" y="13397864"/>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F8E9093B-9A37-4FEB-A933-5F9984E79C3C}"/>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991761A6-8AF7-4776-A685-6459703192C8}"/>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A7E5ECA1-A8D6-4499-A370-DDF45404990A}"/>
            </a:ext>
          </a:extLst>
        </xdr:cNvPr>
        <xdr:cNvSpPr txBox="1"/>
      </xdr:nvSpPr>
      <xdr:spPr>
        <a:xfrm>
          <a:off x="46736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293" name="直線コネクタ 292">
          <a:extLst>
            <a:ext uri="{FF2B5EF4-FFF2-40B4-BE49-F238E27FC236}">
              <a16:creationId xmlns:a16="http://schemas.microsoft.com/office/drawing/2014/main" id="{6CFABAE5-6547-4F02-B81A-515611F2FB74}"/>
            </a:ext>
          </a:extLst>
        </xdr:cNvPr>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28591</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8EF963F1-8FDB-4CCB-9AD7-0BB294445124}"/>
            </a:ext>
          </a:extLst>
        </xdr:cNvPr>
        <xdr:cNvSpPr txBox="1"/>
      </xdr:nvSpPr>
      <xdr:spPr>
        <a:xfrm>
          <a:off x="4673600" y="13916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95" name="フローチャート: 判断 294">
          <a:extLst>
            <a:ext uri="{FF2B5EF4-FFF2-40B4-BE49-F238E27FC236}">
              <a16:creationId xmlns:a16="http://schemas.microsoft.com/office/drawing/2014/main" id="{BAB4A021-B0F1-4D88-AC3D-673EACAA54C8}"/>
            </a:ext>
          </a:extLst>
        </xdr:cNvPr>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46355</xdr:rowOff>
    </xdr:from>
    <xdr:to>
      <xdr:col>20</xdr:col>
      <xdr:colOff>38100</xdr:colOff>
      <xdr:row>82</xdr:row>
      <xdr:rowOff>147955</xdr:rowOff>
    </xdr:to>
    <xdr:sp macro="" textlink="">
      <xdr:nvSpPr>
        <xdr:cNvPr id="296" name="フローチャート: 判断 295">
          <a:extLst>
            <a:ext uri="{FF2B5EF4-FFF2-40B4-BE49-F238E27FC236}">
              <a16:creationId xmlns:a16="http://schemas.microsoft.com/office/drawing/2014/main" id="{F3EC44BB-0930-4785-97E2-CC340BC9239F}"/>
            </a:ext>
          </a:extLst>
        </xdr:cNvPr>
        <xdr:cNvSpPr/>
      </xdr:nvSpPr>
      <xdr:spPr>
        <a:xfrm>
          <a:off x="3746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97" name="フローチャート: 判断 296">
          <a:extLst>
            <a:ext uri="{FF2B5EF4-FFF2-40B4-BE49-F238E27FC236}">
              <a16:creationId xmlns:a16="http://schemas.microsoft.com/office/drawing/2014/main" id="{FB2EA405-55FE-457A-B196-7DDF83B23A98}"/>
            </a:ext>
          </a:extLst>
        </xdr:cNvPr>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98" name="フローチャート: 判断 297">
          <a:extLst>
            <a:ext uri="{FF2B5EF4-FFF2-40B4-BE49-F238E27FC236}">
              <a16:creationId xmlns:a16="http://schemas.microsoft.com/office/drawing/2014/main" id="{81BC04C5-C597-466A-B053-E1BACE06422F}"/>
            </a:ext>
          </a:extLst>
        </xdr:cNvPr>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42545</xdr:rowOff>
    </xdr:from>
    <xdr:to>
      <xdr:col>6</xdr:col>
      <xdr:colOff>38100</xdr:colOff>
      <xdr:row>81</xdr:row>
      <xdr:rowOff>144145</xdr:rowOff>
    </xdr:to>
    <xdr:sp macro="" textlink="">
      <xdr:nvSpPr>
        <xdr:cNvPr id="299" name="フローチャート: 判断 298">
          <a:extLst>
            <a:ext uri="{FF2B5EF4-FFF2-40B4-BE49-F238E27FC236}">
              <a16:creationId xmlns:a16="http://schemas.microsoft.com/office/drawing/2014/main" id="{DBD93D85-566D-4D19-B8BA-8391C69DEEB0}"/>
            </a:ext>
          </a:extLst>
        </xdr:cNvPr>
        <xdr:cNvSpPr/>
      </xdr:nvSpPr>
      <xdr:spPr>
        <a:xfrm>
          <a:off x="1079500" y="1392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1CBA4C7-2F79-4765-8968-B9CF303EBA8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499208E-97BC-4456-9D82-A42430B7D5B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DB22C89-BC2F-48B1-91E0-72EDA7B5749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3474087-2145-4F76-99C6-37847CCA131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D0DC82A-F80D-4853-9549-DFD36958700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139700</xdr:rowOff>
    </xdr:from>
    <xdr:to>
      <xdr:col>24</xdr:col>
      <xdr:colOff>114300</xdr:colOff>
      <xdr:row>81</xdr:row>
      <xdr:rowOff>69850</xdr:rowOff>
    </xdr:to>
    <xdr:sp macro="" textlink="">
      <xdr:nvSpPr>
        <xdr:cNvPr id="305" name="楕円 304">
          <a:extLst>
            <a:ext uri="{FF2B5EF4-FFF2-40B4-BE49-F238E27FC236}">
              <a16:creationId xmlns:a16="http://schemas.microsoft.com/office/drawing/2014/main" id="{313E9683-0CC6-4A70-86BE-018F216F87F0}"/>
            </a:ext>
          </a:extLst>
        </xdr:cNvPr>
        <xdr:cNvSpPr/>
      </xdr:nvSpPr>
      <xdr:spPr>
        <a:xfrm>
          <a:off x="45847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162577</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5FD6E4A-7408-40A1-8F54-091785C96E3B}"/>
            </a:ext>
          </a:extLst>
        </xdr:cNvPr>
        <xdr:cNvSpPr txBox="1"/>
      </xdr:nvSpPr>
      <xdr:spPr>
        <a:xfrm>
          <a:off x="4673600"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99695</xdr:rowOff>
    </xdr:from>
    <xdr:to>
      <xdr:col>20</xdr:col>
      <xdr:colOff>38100</xdr:colOff>
      <xdr:row>81</xdr:row>
      <xdr:rowOff>29845</xdr:rowOff>
    </xdr:to>
    <xdr:sp macro="" textlink="">
      <xdr:nvSpPr>
        <xdr:cNvPr id="307" name="楕円 306">
          <a:extLst>
            <a:ext uri="{FF2B5EF4-FFF2-40B4-BE49-F238E27FC236}">
              <a16:creationId xmlns:a16="http://schemas.microsoft.com/office/drawing/2014/main" id="{CD8DC3CD-3CD2-441D-94D9-B387ADE105F0}"/>
            </a:ext>
          </a:extLst>
        </xdr:cNvPr>
        <xdr:cNvSpPr/>
      </xdr:nvSpPr>
      <xdr:spPr>
        <a:xfrm>
          <a:off x="37465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150495</xdr:rowOff>
    </xdr:from>
    <xdr:to>
      <xdr:col>24</xdr:col>
      <xdr:colOff>63500</xdr:colOff>
      <xdr:row>81</xdr:row>
      <xdr:rowOff>19050</xdr:rowOff>
    </xdr:to>
    <xdr:cxnSp macro="">
      <xdr:nvCxnSpPr>
        <xdr:cNvPr id="308" name="直線コネクタ 307">
          <a:extLst>
            <a:ext uri="{FF2B5EF4-FFF2-40B4-BE49-F238E27FC236}">
              <a16:creationId xmlns:a16="http://schemas.microsoft.com/office/drawing/2014/main" id="{BB37ED2F-9AD1-4C57-9823-ADDA8A4BDFBE}"/>
            </a:ext>
          </a:extLst>
        </xdr:cNvPr>
        <xdr:cNvCxnSpPr/>
      </xdr:nvCxnSpPr>
      <xdr:spPr>
        <a:xfrm>
          <a:off x="3797300" y="138664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61595</xdr:rowOff>
    </xdr:from>
    <xdr:to>
      <xdr:col>15</xdr:col>
      <xdr:colOff>101600</xdr:colOff>
      <xdr:row>80</xdr:row>
      <xdr:rowOff>163195</xdr:rowOff>
    </xdr:to>
    <xdr:sp macro="" textlink="">
      <xdr:nvSpPr>
        <xdr:cNvPr id="309" name="楕円 308">
          <a:extLst>
            <a:ext uri="{FF2B5EF4-FFF2-40B4-BE49-F238E27FC236}">
              <a16:creationId xmlns:a16="http://schemas.microsoft.com/office/drawing/2014/main" id="{78EE4FFD-93AB-4F93-99C2-77CB77ABE069}"/>
            </a:ext>
          </a:extLst>
        </xdr:cNvPr>
        <xdr:cNvSpPr/>
      </xdr:nvSpPr>
      <xdr:spPr>
        <a:xfrm>
          <a:off x="2857500" y="1377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112395</xdr:rowOff>
    </xdr:from>
    <xdr:to>
      <xdr:col>19</xdr:col>
      <xdr:colOff>177800</xdr:colOff>
      <xdr:row>80</xdr:row>
      <xdr:rowOff>150495</xdr:rowOff>
    </xdr:to>
    <xdr:cxnSp macro="">
      <xdr:nvCxnSpPr>
        <xdr:cNvPr id="310" name="直線コネクタ 309">
          <a:extLst>
            <a:ext uri="{FF2B5EF4-FFF2-40B4-BE49-F238E27FC236}">
              <a16:creationId xmlns:a16="http://schemas.microsoft.com/office/drawing/2014/main" id="{0D88214F-87BA-4FBC-9427-AC618B0A58EF}"/>
            </a:ext>
          </a:extLst>
        </xdr:cNvPr>
        <xdr:cNvCxnSpPr/>
      </xdr:nvCxnSpPr>
      <xdr:spPr>
        <a:xfrm>
          <a:off x="2908300" y="138283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17780</xdr:rowOff>
    </xdr:from>
    <xdr:to>
      <xdr:col>10</xdr:col>
      <xdr:colOff>165100</xdr:colOff>
      <xdr:row>80</xdr:row>
      <xdr:rowOff>119380</xdr:rowOff>
    </xdr:to>
    <xdr:sp macro="" textlink="">
      <xdr:nvSpPr>
        <xdr:cNvPr id="311" name="楕円 310">
          <a:extLst>
            <a:ext uri="{FF2B5EF4-FFF2-40B4-BE49-F238E27FC236}">
              <a16:creationId xmlns:a16="http://schemas.microsoft.com/office/drawing/2014/main" id="{736C079C-0964-444C-877B-1F21C9B52B13}"/>
            </a:ext>
          </a:extLst>
        </xdr:cNvPr>
        <xdr:cNvSpPr/>
      </xdr:nvSpPr>
      <xdr:spPr>
        <a:xfrm>
          <a:off x="1968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68580</xdr:rowOff>
    </xdr:from>
    <xdr:to>
      <xdr:col>15</xdr:col>
      <xdr:colOff>50800</xdr:colOff>
      <xdr:row>80</xdr:row>
      <xdr:rowOff>112395</xdr:rowOff>
    </xdr:to>
    <xdr:cxnSp macro="">
      <xdr:nvCxnSpPr>
        <xdr:cNvPr id="312" name="直線コネクタ 311">
          <a:extLst>
            <a:ext uri="{FF2B5EF4-FFF2-40B4-BE49-F238E27FC236}">
              <a16:creationId xmlns:a16="http://schemas.microsoft.com/office/drawing/2014/main" id="{1EC9E4B7-5C58-4D30-A6BC-0DC5C05A7152}"/>
            </a:ext>
          </a:extLst>
        </xdr:cNvPr>
        <xdr:cNvCxnSpPr/>
      </xdr:nvCxnSpPr>
      <xdr:spPr>
        <a:xfrm>
          <a:off x="2019300" y="137845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128270</xdr:rowOff>
    </xdr:from>
    <xdr:to>
      <xdr:col>6</xdr:col>
      <xdr:colOff>38100</xdr:colOff>
      <xdr:row>80</xdr:row>
      <xdr:rowOff>58420</xdr:rowOff>
    </xdr:to>
    <xdr:sp macro="" textlink="">
      <xdr:nvSpPr>
        <xdr:cNvPr id="313" name="楕円 312">
          <a:extLst>
            <a:ext uri="{FF2B5EF4-FFF2-40B4-BE49-F238E27FC236}">
              <a16:creationId xmlns:a16="http://schemas.microsoft.com/office/drawing/2014/main" id="{11716436-0748-4BA2-A383-1584D0602E21}"/>
            </a:ext>
          </a:extLst>
        </xdr:cNvPr>
        <xdr:cNvSpPr/>
      </xdr:nvSpPr>
      <xdr:spPr>
        <a:xfrm>
          <a:off x="10795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7620</xdr:rowOff>
    </xdr:from>
    <xdr:to>
      <xdr:col>10</xdr:col>
      <xdr:colOff>114300</xdr:colOff>
      <xdr:row>80</xdr:row>
      <xdr:rowOff>68580</xdr:rowOff>
    </xdr:to>
    <xdr:cxnSp macro="">
      <xdr:nvCxnSpPr>
        <xdr:cNvPr id="314" name="直線コネクタ 313">
          <a:extLst>
            <a:ext uri="{FF2B5EF4-FFF2-40B4-BE49-F238E27FC236}">
              <a16:creationId xmlns:a16="http://schemas.microsoft.com/office/drawing/2014/main" id="{32827FF4-03F2-4E4E-BD58-18D603A31355}"/>
            </a:ext>
          </a:extLst>
        </xdr:cNvPr>
        <xdr:cNvCxnSpPr/>
      </xdr:nvCxnSpPr>
      <xdr:spPr>
        <a:xfrm>
          <a:off x="1130300" y="13723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139082</xdr:rowOff>
    </xdr:from>
    <xdr:ext cx="405111" cy="259045"/>
    <xdr:sp macro="" textlink="">
      <xdr:nvSpPr>
        <xdr:cNvPr id="315" name="n_1aveValue【福祉施設】&#10;有形固定資産減価償却率">
          <a:extLst>
            <a:ext uri="{FF2B5EF4-FFF2-40B4-BE49-F238E27FC236}">
              <a16:creationId xmlns:a16="http://schemas.microsoft.com/office/drawing/2014/main" id="{EC797203-8466-4688-A513-79252CC0B0C8}"/>
            </a:ext>
          </a:extLst>
        </xdr:cNvPr>
        <xdr:cNvSpPr txBox="1"/>
      </xdr:nvSpPr>
      <xdr:spPr>
        <a:xfrm>
          <a:off x="3582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99077</xdr:rowOff>
    </xdr:from>
    <xdr:ext cx="405111" cy="259045"/>
    <xdr:sp macro="" textlink="">
      <xdr:nvSpPr>
        <xdr:cNvPr id="316" name="n_2aveValue【福祉施設】&#10;有形固定資産減価償却率">
          <a:extLst>
            <a:ext uri="{FF2B5EF4-FFF2-40B4-BE49-F238E27FC236}">
              <a16:creationId xmlns:a16="http://schemas.microsoft.com/office/drawing/2014/main" id="{73A0246F-049A-4877-A80E-56ECA8E88D1B}"/>
            </a:ext>
          </a:extLst>
        </xdr:cNvPr>
        <xdr:cNvSpPr txBox="1"/>
      </xdr:nvSpPr>
      <xdr:spPr>
        <a:xfrm>
          <a:off x="2705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317" name="n_3aveValue【福祉施設】&#10;有形固定資産減価償却率">
          <a:extLst>
            <a:ext uri="{FF2B5EF4-FFF2-40B4-BE49-F238E27FC236}">
              <a16:creationId xmlns:a16="http://schemas.microsoft.com/office/drawing/2014/main" id="{9F851E70-B478-4CA0-9B3E-BB0F530FAC5F}"/>
            </a:ext>
          </a:extLst>
        </xdr:cNvPr>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135272</xdr:rowOff>
    </xdr:from>
    <xdr:ext cx="405111" cy="259045"/>
    <xdr:sp macro="" textlink="">
      <xdr:nvSpPr>
        <xdr:cNvPr id="318" name="n_4aveValue【福祉施設】&#10;有形固定資産減価償却率">
          <a:extLst>
            <a:ext uri="{FF2B5EF4-FFF2-40B4-BE49-F238E27FC236}">
              <a16:creationId xmlns:a16="http://schemas.microsoft.com/office/drawing/2014/main" id="{C830FBB1-DEDF-4410-B21D-B9FD73AD366F}"/>
            </a:ext>
          </a:extLst>
        </xdr:cNvPr>
        <xdr:cNvSpPr txBox="1"/>
      </xdr:nvSpPr>
      <xdr:spPr>
        <a:xfrm>
          <a:off x="927744"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46372</xdr:rowOff>
    </xdr:from>
    <xdr:ext cx="405111" cy="259045"/>
    <xdr:sp macro="" textlink="">
      <xdr:nvSpPr>
        <xdr:cNvPr id="319" name="n_1mainValue【福祉施設】&#10;有形固定資産減価償却率">
          <a:extLst>
            <a:ext uri="{FF2B5EF4-FFF2-40B4-BE49-F238E27FC236}">
              <a16:creationId xmlns:a16="http://schemas.microsoft.com/office/drawing/2014/main" id="{FF5670AA-369A-4537-8AB7-0EE39CA682FE}"/>
            </a:ext>
          </a:extLst>
        </xdr:cNvPr>
        <xdr:cNvSpPr txBox="1"/>
      </xdr:nvSpPr>
      <xdr:spPr>
        <a:xfrm>
          <a:off x="35820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8272</xdr:rowOff>
    </xdr:from>
    <xdr:ext cx="405111" cy="259045"/>
    <xdr:sp macro="" textlink="">
      <xdr:nvSpPr>
        <xdr:cNvPr id="320" name="n_2mainValue【福祉施設】&#10;有形固定資産減価償却率">
          <a:extLst>
            <a:ext uri="{FF2B5EF4-FFF2-40B4-BE49-F238E27FC236}">
              <a16:creationId xmlns:a16="http://schemas.microsoft.com/office/drawing/2014/main" id="{B4602C0E-1DDF-4F75-B70D-FB9FF904C826}"/>
            </a:ext>
          </a:extLst>
        </xdr:cNvPr>
        <xdr:cNvSpPr txBox="1"/>
      </xdr:nvSpPr>
      <xdr:spPr>
        <a:xfrm>
          <a:off x="2705744"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135907</xdr:rowOff>
    </xdr:from>
    <xdr:ext cx="405111" cy="259045"/>
    <xdr:sp macro="" textlink="">
      <xdr:nvSpPr>
        <xdr:cNvPr id="321" name="n_3mainValue【福祉施設】&#10;有形固定資産減価償却率">
          <a:extLst>
            <a:ext uri="{FF2B5EF4-FFF2-40B4-BE49-F238E27FC236}">
              <a16:creationId xmlns:a16="http://schemas.microsoft.com/office/drawing/2014/main" id="{756C3BC4-147F-47BF-9686-8C2974F50688}"/>
            </a:ext>
          </a:extLst>
        </xdr:cNvPr>
        <xdr:cNvSpPr txBox="1"/>
      </xdr:nvSpPr>
      <xdr:spPr>
        <a:xfrm>
          <a:off x="181674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74947</xdr:rowOff>
    </xdr:from>
    <xdr:ext cx="405111" cy="259045"/>
    <xdr:sp macro="" textlink="">
      <xdr:nvSpPr>
        <xdr:cNvPr id="322" name="n_4mainValue【福祉施設】&#10;有形固定資産減価償却率">
          <a:extLst>
            <a:ext uri="{FF2B5EF4-FFF2-40B4-BE49-F238E27FC236}">
              <a16:creationId xmlns:a16="http://schemas.microsoft.com/office/drawing/2014/main" id="{FB09BF94-7CC2-4139-AFEE-F418F27D20E3}"/>
            </a:ext>
          </a:extLst>
        </xdr:cNvPr>
        <xdr:cNvSpPr txBox="1"/>
      </xdr:nvSpPr>
      <xdr:spPr>
        <a:xfrm>
          <a:off x="9277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78A9F71A-9C2C-4F15-8DEF-CF660B60475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5CACC82E-9CE2-4392-B6C3-DFE37700DE2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23744CE-2118-4B90-B536-87EC1AFAB45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76ED70F-563F-474F-8F2A-9325ACC7348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88852A3C-E558-45EE-BF63-F9B444095E7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5D5343F-1B48-4B5C-AF77-A69A508D50A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3E3534D5-C1B3-478C-A211-ECAA7B44E7E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E7CA7FB6-3694-46E0-93EC-8702EA0DA3F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9E869D1B-416D-4488-A22E-02CCA8FF406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97657082-8EE9-4ECA-975A-F707D66B32C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1912B0E-4504-45A2-8D22-0FACEEEF28F9}"/>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DAE12D86-1BE8-4DE6-8BDA-156682F1F02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22CA27CE-7F5F-48BA-BB65-018F44B2B67C}"/>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7B6F11C-8E77-482B-8A27-B7A91252EF22}"/>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148F1388-20E9-4EDB-901B-E6CE5D12FE9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1C47C4AB-A3D3-455F-89D7-A32E1DC1A56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400BB8D-E1B4-49E6-AACE-B6EC2817104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5C4897CE-0E29-4264-A388-BC29997096F3}"/>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A6C484BC-FE69-41EF-8BF5-B06FF67358F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36FB9B06-ED70-42BD-A9CD-261AC65680B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3ABB5857-0B91-4C39-BA0D-530D6B042A0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344" name="直線コネクタ 343">
          <a:extLst>
            <a:ext uri="{FF2B5EF4-FFF2-40B4-BE49-F238E27FC236}">
              <a16:creationId xmlns:a16="http://schemas.microsoft.com/office/drawing/2014/main" id="{12E315A1-6CB8-42D7-894C-683752A1A80D}"/>
            </a:ext>
          </a:extLst>
        </xdr:cNvPr>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5" name="【福祉施設】&#10;一人当たり面積最小値テキスト">
          <a:extLst>
            <a:ext uri="{FF2B5EF4-FFF2-40B4-BE49-F238E27FC236}">
              <a16:creationId xmlns:a16="http://schemas.microsoft.com/office/drawing/2014/main" id="{2C484E48-B1A1-4F14-9500-F77536868209}"/>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6" name="直線コネクタ 345">
          <a:extLst>
            <a:ext uri="{FF2B5EF4-FFF2-40B4-BE49-F238E27FC236}">
              <a16:creationId xmlns:a16="http://schemas.microsoft.com/office/drawing/2014/main" id="{ABCE75B7-D310-44CD-8450-E7EDCFD94646}"/>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347" name="【福祉施設】&#10;一人当たり面積最大値テキスト">
          <a:extLst>
            <a:ext uri="{FF2B5EF4-FFF2-40B4-BE49-F238E27FC236}">
              <a16:creationId xmlns:a16="http://schemas.microsoft.com/office/drawing/2014/main" id="{8D37D8AA-7450-4F57-A943-7D8D2F31572C}"/>
            </a:ext>
          </a:extLst>
        </xdr:cNvPr>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348" name="直線コネクタ 347">
          <a:extLst>
            <a:ext uri="{FF2B5EF4-FFF2-40B4-BE49-F238E27FC236}">
              <a16:creationId xmlns:a16="http://schemas.microsoft.com/office/drawing/2014/main" id="{D345F308-FB39-45B3-BF0C-5489F1DD2FA5}"/>
            </a:ext>
          </a:extLst>
        </xdr:cNvPr>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133520</xdr:rowOff>
    </xdr:from>
    <xdr:ext cx="469744" cy="259045"/>
    <xdr:sp macro="" textlink="">
      <xdr:nvSpPr>
        <xdr:cNvPr id="349" name="【福祉施設】&#10;一人当たり面積平均値テキスト">
          <a:extLst>
            <a:ext uri="{FF2B5EF4-FFF2-40B4-BE49-F238E27FC236}">
              <a16:creationId xmlns:a16="http://schemas.microsoft.com/office/drawing/2014/main" id="{BAE47533-2323-4BCC-B81C-EF1F4D2CE771}"/>
            </a:ext>
          </a:extLst>
        </xdr:cNvPr>
        <xdr:cNvSpPr txBox="1"/>
      </xdr:nvSpPr>
      <xdr:spPr>
        <a:xfrm>
          <a:off x="10515600" y="14535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350" name="フローチャート: 判断 349">
          <a:extLst>
            <a:ext uri="{FF2B5EF4-FFF2-40B4-BE49-F238E27FC236}">
              <a16:creationId xmlns:a16="http://schemas.microsoft.com/office/drawing/2014/main" id="{48A445CC-747C-415B-AC5A-0A2F3C447903}"/>
            </a:ext>
          </a:extLst>
        </xdr:cNvPr>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22504</xdr:rowOff>
    </xdr:from>
    <xdr:to>
      <xdr:col>50</xdr:col>
      <xdr:colOff>165100</xdr:colOff>
      <xdr:row>85</xdr:row>
      <xdr:rowOff>124104</xdr:rowOff>
    </xdr:to>
    <xdr:sp macro="" textlink="">
      <xdr:nvSpPr>
        <xdr:cNvPr id="351" name="フローチャート: 判断 350">
          <a:extLst>
            <a:ext uri="{FF2B5EF4-FFF2-40B4-BE49-F238E27FC236}">
              <a16:creationId xmlns:a16="http://schemas.microsoft.com/office/drawing/2014/main" id="{87FA6245-FC11-4B6A-B163-B392C2273A18}"/>
            </a:ext>
          </a:extLst>
        </xdr:cNvPr>
        <xdr:cNvSpPr/>
      </xdr:nvSpPr>
      <xdr:spPr>
        <a:xfrm>
          <a:off x="9588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34392</xdr:rowOff>
    </xdr:from>
    <xdr:to>
      <xdr:col>46</xdr:col>
      <xdr:colOff>38100</xdr:colOff>
      <xdr:row>85</xdr:row>
      <xdr:rowOff>135992</xdr:rowOff>
    </xdr:to>
    <xdr:sp macro="" textlink="">
      <xdr:nvSpPr>
        <xdr:cNvPr id="352" name="フローチャート: 判断 351">
          <a:extLst>
            <a:ext uri="{FF2B5EF4-FFF2-40B4-BE49-F238E27FC236}">
              <a16:creationId xmlns:a16="http://schemas.microsoft.com/office/drawing/2014/main" id="{3CE843E4-B982-40CC-A555-E1238D3B3222}"/>
            </a:ext>
          </a:extLst>
        </xdr:cNvPr>
        <xdr:cNvSpPr/>
      </xdr:nvSpPr>
      <xdr:spPr>
        <a:xfrm>
          <a:off x="8699500" y="1460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28905</xdr:rowOff>
    </xdr:from>
    <xdr:to>
      <xdr:col>41</xdr:col>
      <xdr:colOff>101600</xdr:colOff>
      <xdr:row>85</xdr:row>
      <xdr:rowOff>130505</xdr:rowOff>
    </xdr:to>
    <xdr:sp macro="" textlink="">
      <xdr:nvSpPr>
        <xdr:cNvPr id="353" name="フローチャート: 判断 352">
          <a:extLst>
            <a:ext uri="{FF2B5EF4-FFF2-40B4-BE49-F238E27FC236}">
              <a16:creationId xmlns:a16="http://schemas.microsoft.com/office/drawing/2014/main" id="{7CDF7BB3-9D9E-4424-BF6B-B61EA70EA198}"/>
            </a:ext>
          </a:extLst>
        </xdr:cNvPr>
        <xdr:cNvSpPr/>
      </xdr:nvSpPr>
      <xdr:spPr>
        <a:xfrm>
          <a:off x="7810500" y="1460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33020</xdr:rowOff>
    </xdr:from>
    <xdr:to>
      <xdr:col>36</xdr:col>
      <xdr:colOff>165100</xdr:colOff>
      <xdr:row>85</xdr:row>
      <xdr:rowOff>134620</xdr:rowOff>
    </xdr:to>
    <xdr:sp macro="" textlink="">
      <xdr:nvSpPr>
        <xdr:cNvPr id="354" name="フローチャート: 判断 353">
          <a:extLst>
            <a:ext uri="{FF2B5EF4-FFF2-40B4-BE49-F238E27FC236}">
              <a16:creationId xmlns:a16="http://schemas.microsoft.com/office/drawing/2014/main" id="{F3C5E0BB-C959-4833-861E-EF42B976AF9A}"/>
            </a:ext>
          </a:extLst>
        </xdr:cNvPr>
        <xdr:cNvSpPr/>
      </xdr:nvSpPr>
      <xdr:spPr>
        <a:xfrm>
          <a:off x="6921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7E6706E0-5852-4056-9ABC-A0010FE7D50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30460E1-0D17-4928-B134-89D7DB5CCBF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20A6284-2ECA-48E9-A60E-4A9193B4174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A469BC5-3CDA-4E22-AC61-A988D2993FB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05B2B45-FAB4-44DB-A57A-9F3F6C1482E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151892</xdr:rowOff>
    </xdr:from>
    <xdr:to>
      <xdr:col>55</xdr:col>
      <xdr:colOff>50800</xdr:colOff>
      <xdr:row>84</xdr:row>
      <xdr:rowOff>82042</xdr:rowOff>
    </xdr:to>
    <xdr:sp macro="" textlink="">
      <xdr:nvSpPr>
        <xdr:cNvPr id="360" name="楕円 359">
          <a:extLst>
            <a:ext uri="{FF2B5EF4-FFF2-40B4-BE49-F238E27FC236}">
              <a16:creationId xmlns:a16="http://schemas.microsoft.com/office/drawing/2014/main" id="{5C4CD530-D526-48FC-804F-B6A55C6CCA89}"/>
            </a:ext>
          </a:extLst>
        </xdr:cNvPr>
        <xdr:cNvSpPr/>
      </xdr:nvSpPr>
      <xdr:spPr>
        <a:xfrm>
          <a:off x="10426700" y="1438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3319</xdr:rowOff>
    </xdr:from>
    <xdr:ext cx="469744" cy="259045"/>
    <xdr:sp macro="" textlink="">
      <xdr:nvSpPr>
        <xdr:cNvPr id="361" name="【福祉施設】&#10;一人当たり面積該当値テキスト">
          <a:extLst>
            <a:ext uri="{FF2B5EF4-FFF2-40B4-BE49-F238E27FC236}">
              <a16:creationId xmlns:a16="http://schemas.microsoft.com/office/drawing/2014/main" id="{E801B003-C59F-4A47-8EA7-D1D4358E0AF4}"/>
            </a:ext>
          </a:extLst>
        </xdr:cNvPr>
        <xdr:cNvSpPr txBox="1"/>
      </xdr:nvSpPr>
      <xdr:spPr>
        <a:xfrm>
          <a:off x="10515600" y="1423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156921</xdr:rowOff>
    </xdr:from>
    <xdr:to>
      <xdr:col>50</xdr:col>
      <xdr:colOff>165100</xdr:colOff>
      <xdr:row>84</xdr:row>
      <xdr:rowOff>87071</xdr:rowOff>
    </xdr:to>
    <xdr:sp macro="" textlink="">
      <xdr:nvSpPr>
        <xdr:cNvPr id="362" name="楕円 361">
          <a:extLst>
            <a:ext uri="{FF2B5EF4-FFF2-40B4-BE49-F238E27FC236}">
              <a16:creationId xmlns:a16="http://schemas.microsoft.com/office/drawing/2014/main" id="{9763D8F6-0AAC-477D-8588-3589BA0816EB}"/>
            </a:ext>
          </a:extLst>
        </xdr:cNvPr>
        <xdr:cNvSpPr/>
      </xdr:nvSpPr>
      <xdr:spPr>
        <a:xfrm>
          <a:off x="9588500" y="1438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31242</xdr:rowOff>
    </xdr:from>
    <xdr:to>
      <xdr:col>55</xdr:col>
      <xdr:colOff>0</xdr:colOff>
      <xdr:row>84</xdr:row>
      <xdr:rowOff>36271</xdr:rowOff>
    </xdr:to>
    <xdr:cxnSp macro="">
      <xdr:nvCxnSpPr>
        <xdr:cNvPr id="363" name="直線コネクタ 362">
          <a:extLst>
            <a:ext uri="{FF2B5EF4-FFF2-40B4-BE49-F238E27FC236}">
              <a16:creationId xmlns:a16="http://schemas.microsoft.com/office/drawing/2014/main" id="{8C230674-A566-437E-AB6B-78026783D0BF}"/>
            </a:ext>
          </a:extLst>
        </xdr:cNvPr>
        <xdr:cNvCxnSpPr/>
      </xdr:nvCxnSpPr>
      <xdr:spPr>
        <a:xfrm flipV="1">
          <a:off x="9639300" y="14433042"/>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36677</xdr:rowOff>
    </xdr:from>
    <xdr:to>
      <xdr:col>46</xdr:col>
      <xdr:colOff>38100</xdr:colOff>
      <xdr:row>84</xdr:row>
      <xdr:rowOff>138277</xdr:rowOff>
    </xdr:to>
    <xdr:sp macro="" textlink="">
      <xdr:nvSpPr>
        <xdr:cNvPr id="364" name="楕円 363">
          <a:extLst>
            <a:ext uri="{FF2B5EF4-FFF2-40B4-BE49-F238E27FC236}">
              <a16:creationId xmlns:a16="http://schemas.microsoft.com/office/drawing/2014/main" id="{335BFB2F-B6E9-4617-9143-D91A1DFC4286}"/>
            </a:ext>
          </a:extLst>
        </xdr:cNvPr>
        <xdr:cNvSpPr/>
      </xdr:nvSpPr>
      <xdr:spPr>
        <a:xfrm>
          <a:off x="8699500" y="1443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36271</xdr:rowOff>
    </xdr:from>
    <xdr:to>
      <xdr:col>50</xdr:col>
      <xdr:colOff>114300</xdr:colOff>
      <xdr:row>84</xdr:row>
      <xdr:rowOff>87477</xdr:rowOff>
    </xdr:to>
    <xdr:cxnSp macro="">
      <xdr:nvCxnSpPr>
        <xdr:cNvPr id="365" name="直線コネクタ 364">
          <a:extLst>
            <a:ext uri="{FF2B5EF4-FFF2-40B4-BE49-F238E27FC236}">
              <a16:creationId xmlns:a16="http://schemas.microsoft.com/office/drawing/2014/main" id="{CB3BF316-068F-4C83-8B22-9219A6FCE26A}"/>
            </a:ext>
          </a:extLst>
        </xdr:cNvPr>
        <xdr:cNvCxnSpPr/>
      </xdr:nvCxnSpPr>
      <xdr:spPr>
        <a:xfrm flipV="1">
          <a:off x="8750300" y="14438071"/>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41708</xdr:rowOff>
    </xdr:from>
    <xdr:to>
      <xdr:col>41</xdr:col>
      <xdr:colOff>101600</xdr:colOff>
      <xdr:row>84</xdr:row>
      <xdr:rowOff>143308</xdr:rowOff>
    </xdr:to>
    <xdr:sp macro="" textlink="">
      <xdr:nvSpPr>
        <xdr:cNvPr id="366" name="楕円 365">
          <a:extLst>
            <a:ext uri="{FF2B5EF4-FFF2-40B4-BE49-F238E27FC236}">
              <a16:creationId xmlns:a16="http://schemas.microsoft.com/office/drawing/2014/main" id="{3EEF3EC1-6352-4834-A56D-42D1EF83A762}"/>
            </a:ext>
          </a:extLst>
        </xdr:cNvPr>
        <xdr:cNvSpPr/>
      </xdr:nvSpPr>
      <xdr:spPr>
        <a:xfrm>
          <a:off x="7810500" y="1444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87477</xdr:rowOff>
    </xdr:from>
    <xdr:to>
      <xdr:col>45</xdr:col>
      <xdr:colOff>177800</xdr:colOff>
      <xdr:row>84</xdr:row>
      <xdr:rowOff>92508</xdr:rowOff>
    </xdr:to>
    <xdr:cxnSp macro="">
      <xdr:nvCxnSpPr>
        <xdr:cNvPr id="367" name="直線コネクタ 366">
          <a:extLst>
            <a:ext uri="{FF2B5EF4-FFF2-40B4-BE49-F238E27FC236}">
              <a16:creationId xmlns:a16="http://schemas.microsoft.com/office/drawing/2014/main" id="{63FE948B-8511-489C-95B0-0A1C5C69054D}"/>
            </a:ext>
          </a:extLst>
        </xdr:cNvPr>
        <xdr:cNvCxnSpPr/>
      </xdr:nvCxnSpPr>
      <xdr:spPr>
        <a:xfrm flipV="1">
          <a:off x="7861300" y="14489277"/>
          <a:ext cx="889000" cy="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60909</xdr:rowOff>
    </xdr:from>
    <xdr:to>
      <xdr:col>36</xdr:col>
      <xdr:colOff>165100</xdr:colOff>
      <xdr:row>84</xdr:row>
      <xdr:rowOff>162509</xdr:rowOff>
    </xdr:to>
    <xdr:sp macro="" textlink="">
      <xdr:nvSpPr>
        <xdr:cNvPr id="368" name="楕円 367">
          <a:extLst>
            <a:ext uri="{FF2B5EF4-FFF2-40B4-BE49-F238E27FC236}">
              <a16:creationId xmlns:a16="http://schemas.microsoft.com/office/drawing/2014/main" id="{E05CF4D8-6DCC-41AE-88C2-869AB7E3C6E9}"/>
            </a:ext>
          </a:extLst>
        </xdr:cNvPr>
        <xdr:cNvSpPr/>
      </xdr:nvSpPr>
      <xdr:spPr>
        <a:xfrm>
          <a:off x="6921500" y="1446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92508</xdr:rowOff>
    </xdr:from>
    <xdr:to>
      <xdr:col>41</xdr:col>
      <xdr:colOff>50800</xdr:colOff>
      <xdr:row>84</xdr:row>
      <xdr:rowOff>111709</xdr:rowOff>
    </xdr:to>
    <xdr:cxnSp macro="">
      <xdr:nvCxnSpPr>
        <xdr:cNvPr id="369" name="直線コネクタ 368">
          <a:extLst>
            <a:ext uri="{FF2B5EF4-FFF2-40B4-BE49-F238E27FC236}">
              <a16:creationId xmlns:a16="http://schemas.microsoft.com/office/drawing/2014/main" id="{53E05570-5576-4084-A5B3-64C94C9B3536}"/>
            </a:ext>
          </a:extLst>
        </xdr:cNvPr>
        <xdr:cNvCxnSpPr/>
      </xdr:nvCxnSpPr>
      <xdr:spPr>
        <a:xfrm flipV="1">
          <a:off x="6972300" y="14494308"/>
          <a:ext cx="889000" cy="1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115231</xdr:rowOff>
    </xdr:from>
    <xdr:ext cx="469744" cy="259045"/>
    <xdr:sp macro="" textlink="">
      <xdr:nvSpPr>
        <xdr:cNvPr id="370" name="n_1aveValue【福祉施設】&#10;一人当たり面積">
          <a:extLst>
            <a:ext uri="{FF2B5EF4-FFF2-40B4-BE49-F238E27FC236}">
              <a16:creationId xmlns:a16="http://schemas.microsoft.com/office/drawing/2014/main" id="{DBD2C40E-364D-4620-AC8C-54427C85AB0A}"/>
            </a:ext>
          </a:extLst>
        </xdr:cNvPr>
        <xdr:cNvSpPr txBox="1"/>
      </xdr:nvSpPr>
      <xdr:spPr>
        <a:xfrm>
          <a:off x="9391727" y="1468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127119</xdr:rowOff>
    </xdr:from>
    <xdr:ext cx="469744" cy="259045"/>
    <xdr:sp macro="" textlink="">
      <xdr:nvSpPr>
        <xdr:cNvPr id="371" name="n_2aveValue【福祉施設】&#10;一人当たり面積">
          <a:extLst>
            <a:ext uri="{FF2B5EF4-FFF2-40B4-BE49-F238E27FC236}">
              <a16:creationId xmlns:a16="http://schemas.microsoft.com/office/drawing/2014/main" id="{5822113E-D17F-4239-87A1-9A57125A3311}"/>
            </a:ext>
          </a:extLst>
        </xdr:cNvPr>
        <xdr:cNvSpPr txBox="1"/>
      </xdr:nvSpPr>
      <xdr:spPr>
        <a:xfrm>
          <a:off x="8515427" y="1470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121632</xdr:rowOff>
    </xdr:from>
    <xdr:ext cx="469744" cy="259045"/>
    <xdr:sp macro="" textlink="">
      <xdr:nvSpPr>
        <xdr:cNvPr id="372" name="n_3aveValue【福祉施設】&#10;一人当たり面積">
          <a:extLst>
            <a:ext uri="{FF2B5EF4-FFF2-40B4-BE49-F238E27FC236}">
              <a16:creationId xmlns:a16="http://schemas.microsoft.com/office/drawing/2014/main" id="{0078CB05-1DCB-42E0-85B2-0911C7C63ED0}"/>
            </a:ext>
          </a:extLst>
        </xdr:cNvPr>
        <xdr:cNvSpPr txBox="1"/>
      </xdr:nvSpPr>
      <xdr:spPr>
        <a:xfrm>
          <a:off x="7626427" y="1469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125747</xdr:rowOff>
    </xdr:from>
    <xdr:ext cx="469744" cy="259045"/>
    <xdr:sp macro="" textlink="">
      <xdr:nvSpPr>
        <xdr:cNvPr id="373" name="n_4aveValue【福祉施設】&#10;一人当たり面積">
          <a:extLst>
            <a:ext uri="{FF2B5EF4-FFF2-40B4-BE49-F238E27FC236}">
              <a16:creationId xmlns:a16="http://schemas.microsoft.com/office/drawing/2014/main" id="{3EBF5269-363B-4A41-A250-8792AF1DA913}"/>
            </a:ext>
          </a:extLst>
        </xdr:cNvPr>
        <xdr:cNvSpPr txBox="1"/>
      </xdr:nvSpPr>
      <xdr:spPr>
        <a:xfrm>
          <a:off x="6737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103598</xdr:rowOff>
    </xdr:from>
    <xdr:ext cx="469744" cy="259045"/>
    <xdr:sp macro="" textlink="">
      <xdr:nvSpPr>
        <xdr:cNvPr id="374" name="n_1mainValue【福祉施設】&#10;一人当たり面積">
          <a:extLst>
            <a:ext uri="{FF2B5EF4-FFF2-40B4-BE49-F238E27FC236}">
              <a16:creationId xmlns:a16="http://schemas.microsoft.com/office/drawing/2014/main" id="{6E31657F-D96F-4385-A57E-8E22FB84E2ED}"/>
            </a:ext>
          </a:extLst>
        </xdr:cNvPr>
        <xdr:cNvSpPr txBox="1"/>
      </xdr:nvSpPr>
      <xdr:spPr>
        <a:xfrm>
          <a:off x="9391727" y="1416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154804</xdr:rowOff>
    </xdr:from>
    <xdr:ext cx="469744" cy="259045"/>
    <xdr:sp macro="" textlink="">
      <xdr:nvSpPr>
        <xdr:cNvPr id="375" name="n_2mainValue【福祉施設】&#10;一人当たり面積">
          <a:extLst>
            <a:ext uri="{FF2B5EF4-FFF2-40B4-BE49-F238E27FC236}">
              <a16:creationId xmlns:a16="http://schemas.microsoft.com/office/drawing/2014/main" id="{C2BD02EE-C1D3-4424-BEEC-FEEA1552440B}"/>
            </a:ext>
          </a:extLst>
        </xdr:cNvPr>
        <xdr:cNvSpPr txBox="1"/>
      </xdr:nvSpPr>
      <xdr:spPr>
        <a:xfrm>
          <a:off x="8515427" y="1421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159835</xdr:rowOff>
    </xdr:from>
    <xdr:ext cx="469744" cy="259045"/>
    <xdr:sp macro="" textlink="">
      <xdr:nvSpPr>
        <xdr:cNvPr id="376" name="n_3mainValue【福祉施設】&#10;一人当たり面積">
          <a:extLst>
            <a:ext uri="{FF2B5EF4-FFF2-40B4-BE49-F238E27FC236}">
              <a16:creationId xmlns:a16="http://schemas.microsoft.com/office/drawing/2014/main" id="{6476B56B-63DF-45F8-A28E-23824D60CF92}"/>
            </a:ext>
          </a:extLst>
        </xdr:cNvPr>
        <xdr:cNvSpPr txBox="1"/>
      </xdr:nvSpPr>
      <xdr:spPr>
        <a:xfrm>
          <a:off x="7626427" y="1421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7586</xdr:rowOff>
    </xdr:from>
    <xdr:ext cx="469744" cy="259045"/>
    <xdr:sp macro="" textlink="">
      <xdr:nvSpPr>
        <xdr:cNvPr id="377" name="n_4mainValue【福祉施設】&#10;一人当たり面積">
          <a:extLst>
            <a:ext uri="{FF2B5EF4-FFF2-40B4-BE49-F238E27FC236}">
              <a16:creationId xmlns:a16="http://schemas.microsoft.com/office/drawing/2014/main" id="{3293FC69-D975-4CF0-802F-01D1A00D3168}"/>
            </a:ext>
          </a:extLst>
        </xdr:cNvPr>
        <xdr:cNvSpPr txBox="1"/>
      </xdr:nvSpPr>
      <xdr:spPr>
        <a:xfrm>
          <a:off x="6737427" y="14237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59818A9E-148A-49FF-8D33-A12486C7766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F23083C8-5198-4ABE-B915-E9F7F269C13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C15381E9-1F60-43A0-8EF5-C08B424C267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2C08CDFB-4502-4FCF-94D6-7C785314839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AA52BE61-4CD8-4C2C-9310-DF5A8462EF5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20F162EB-4FAB-4B55-B3D6-484C40FB197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A9FB48E5-EB28-4FBF-A199-0C65914EE06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7052D74-FEDE-4959-97DE-F354CA1A59F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D4B542C3-297D-4EC2-B7AA-D85BB0288B6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A1190E5B-F989-4F28-A43A-03DC36155B6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167A43A1-11FE-4DFF-8D29-744A6C305CB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B4156664-9208-4963-BD38-BA4A4FE9D411}"/>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8E87CA7E-E4CE-4108-8AFF-C700B81C21E7}"/>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010517E6-15EE-4C32-8DF6-F8A96E815B5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13A31A68-1DA6-4777-B60E-D31FF24B05B8}"/>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CA2A05EB-FB27-4CEF-B809-08F0346D34F3}"/>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B52687D5-E418-4209-A7A6-DC391DB0347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FB9D21FC-8CB4-416D-B7BC-C04AD43494B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C70D05EB-F577-461C-8CA7-EC26708D2D7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ECE1CB14-0EF7-4B63-BC5B-6BFC4DE6A82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51ECBB79-39AD-4D59-B88F-4E6AF39463B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9A67DE5E-9200-4CF7-8D81-E778EFBD2D7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9BB0F451-D87D-4170-9DB0-FB6144505C7C}"/>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00414CA2-7CA2-49E3-AF2B-0942F6636F0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a:extLst>
            <a:ext uri="{FF2B5EF4-FFF2-40B4-BE49-F238E27FC236}">
              <a16:creationId xmlns:a16="http://schemas.microsoft.com/office/drawing/2014/main" id="{4E101165-8AC0-4B69-BB9A-C8198C16419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1088</xdr:rowOff>
    </xdr:from>
    <xdr:to>
      <xdr:col>24</xdr:col>
      <xdr:colOff>62865</xdr:colOff>
      <xdr:row>109</xdr:row>
      <xdr:rowOff>35379</xdr:rowOff>
    </xdr:to>
    <xdr:cxnSp macro="">
      <xdr:nvCxnSpPr>
        <xdr:cNvPr id="403" name="直線コネクタ 402">
          <a:extLst>
            <a:ext uri="{FF2B5EF4-FFF2-40B4-BE49-F238E27FC236}">
              <a16:creationId xmlns:a16="http://schemas.microsoft.com/office/drawing/2014/main" id="{9C8A912B-2912-4F03-B938-D45CD1692FEB}"/>
            </a:ext>
          </a:extLst>
        </xdr:cNvPr>
        <xdr:cNvCxnSpPr/>
      </xdr:nvCxnSpPr>
      <xdr:spPr>
        <a:xfrm flipV="1">
          <a:off x="4634865" y="17317538"/>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4" name="【市民会館】&#10;有形固定資産減価償却率最小値テキスト">
          <a:extLst>
            <a:ext uri="{FF2B5EF4-FFF2-40B4-BE49-F238E27FC236}">
              <a16:creationId xmlns:a16="http://schemas.microsoft.com/office/drawing/2014/main" id="{37BB076D-E425-4EB5-91A6-36E7DF4E1992}"/>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5" name="直線コネクタ 404">
          <a:extLst>
            <a:ext uri="{FF2B5EF4-FFF2-40B4-BE49-F238E27FC236}">
              <a16:creationId xmlns:a16="http://schemas.microsoft.com/office/drawing/2014/main" id="{C6A7E060-712E-4B3F-B7F3-B17994911B64}"/>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119215</xdr:rowOff>
    </xdr:from>
    <xdr:ext cx="405111" cy="259045"/>
    <xdr:sp macro="" textlink="">
      <xdr:nvSpPr>
        <xdr:cNvPr id="406" name="【市民会館】&#10;有形固定資産減価償却率最大値テキスト">
          <a:extLst>
            <a:ext uri="{FF2B5EF4-FFF2-40B4-BE49-F238E27FC236}">
              <a16:creationId xmlns:a16="http://schemas.microsoft.com/office/drawing/2014/main" id="{D65EF426-E478-49CD-AE36-C91AA333B938}"/>
            </a:ext>
          </a:extLst>
        </xdr:cNvPr>
        <xdr:cNvSpPr txBox="1"/>
      </xdr:nvSpPr>
      <xdr:spPr>
        <a:xfrm>
          <a:off x="4673600" y="1709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1088</xdr:rowOff>
    </xdr:from>
    <xdr:to>
      <xdr:col>24</xdr:col>
      <xdr:colOff>152400</xdr:colOff>
      <xdr:row>101</xdr:row>
      <xdr:rowOff>1088</xdr:rowOff>
    </xdr:to>
    <xdr:cxnSp macro="">
      <xdr:nvCxnSpPr>
        <xdr:cNvPr id="407" name="直線コネクタ 406">
          <a:extLst>
            <a:ext uri="{FF2B5EF4-FFF2-40B4-BE49-F238E27FC236}">
              <a16:creationId xmlns:a16="http://schemas.microsoft.com/office/drawing/2014/main" id="{0A07C86E-5992-4642-80CF-1DBA568E8544}"/>
            </a:ext>
          </a:extLst>
        </xdr:cNvPr>
        <xdr:cNvCxnSpPr/>
      </xdr:nvCxnSpPr>
      <xdr:spPr>
        <a:xfrm>
          <a:off x="4546600" y="1731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39750</xdr:rowOff>
    </xdr:from>
    <xdr:ext cx="405111" cy="259045"/>
    <xdr:sp macro="" textlink="">
      <xdr:nvSpPr>
        <xdr:cNvPr id="408" name="【市民会館】&#10;有形固定資産減価償却率平均値テキスト">
          <a:extLst>
            <a:ext uri="{FF2B5EF4-FFF2-40B4-BE49-F238E27FC236}">
              <a16:creationId xmlns:a16="http://schemas.microsoft.com/office/drawing/2014/main" id="{D08E0A44-55D4-4E33-BBE0-C583549BCD53}"/>
            </a:ext>
          </a:extLst>
        </xdr:cNvPr>
        <xdr:cNvSpPr txBox="1"/>
      </xdr:nvSpPr>
      <xdr:spPr>
        <a:xfrm>
          <a:off x="4673600" y="1804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61323</xdr:rowOff>
    </xdr:from>
    <xdr:to>
      <xdr:col>24</xdr:col>
      <xdr:colOff>114300</xdr:colOff>
      <xdr:row>105</xdr:row>
      <xdr:rowOff>162923</xdr:rowOff>
    </xdr:to>
    <xdr:sp macro="" textlink="">
      <xdr:nvSpPr>
        <xdr:cNvPr id="409" name="フローチャート: 判断 408">
          <a:extLst>
            <a:ext uri="{FF2B5EF4-FFF2-40B4-BE49-F238E27FC236}">
              <a16:creationId xmlns:a16="http://schemas.microsoft.com/office/drawing/2014/main" id="{ED5D46C5-0CAE-45F5-A08E-8C984FF4EAC2}"/>
            </a:ext>
          </a:extLst>
        </xdr:cNvPr>
        <xdr:cNvSpPr/>
      </xdr:nvSpPr>
      <xdr:spPr>
        <a:xfrm>
          <a:off x="4584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20501</xdr:rowOff>
    </xdr:from>
    <xdr:to>
      <xdr:col>20</xdr:col>
      <xdr:colOff>38100</xdr:colOff>
      <xdr:row>105</xdr:row>
      <xdr:rowOff>122101</xdr:rowOff>
    </xdr:to>
    <xdr:sp macro="" textlink="">
      <xdr:nvSpPr>
        <xdr:cNvPr id="410" name="フローチャート: 判断 409">
          <a:extLst>
            <a:ext uri="{FF2B5EF4-FFF2-40B4-BE49-F238E27FC236}">
              <a16:creationId xmlns:a16="http://schemas.microsoft.com/office/drawing/2014/main" id="{E511B3D3-6584-4A0C-AC6A-9B1023DEE997}"/>
            </a:ext>
          </a:extLst>
        </xdr:cNvPr>
        <xdr:cNvSpPr/>
      </xdr:nvSpPr>
      <xdr:spPr>
        <a:xfrm>
          <a:off x="3746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27032</xdr:rowOff>
    </xdr:from>
    <xdr:to>
      <xdr:col>15</xdr:col>
      <xdr:colOff>101600</xdr:colOff>
      <xdr:row>105</xdr:row>
      <xdr:rowOff>128632</xdr:rowOff>
    </xdr:to>
    <xdr:sp macro="" textlink="">
      <xdr:nvSpPr>
        <xdr:cNvPr id="411" name="フローチャート: 判断 410">
          <a:extLst>
            <a:ext uri="{FF2B5EF4-FFF2-40B4-BE49-F238E27FC236}">
              <a16:creationId xmlns:a16="http://schemas.microsoft.com/office/drawing/2014/main" id="{B879627C-A198-4162-800D-9213C5065D4A}"/>
            </a:ext>
          </a:extLst>
        </xdr:cNvPr>
        <xdr:cNvSpPr/>
      </xdr:nvSpPr>
      <xdr:spPr>
        <a:xfrm>
          <a:off x="2857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15602</xdr:rowOff>
    </xdr:from>
    <xdr:to>
      <xdr:col>10</xdr:col>
      <xdr:colOff>165100</xdr:colOff>
      <xdr:row>105</xdr:row>
      <xdr:rowOff>117202</xdr:rowOff>
    </xdr:to>
    <xdr:sp macro="" textlink="">
      <xdr:nvSpPr>
        <xdr:cNvPr id="412" name="フローチャート: 判断 411">
          <a:extLst>
            <a:ext uri="{FF2B5EF4-FFF2-40B4-BE49-F238E27FC236}">
              <a16:creationId xmlns:a16="http://schemas.microsoft.com/office/drawing/2014/main" id="{D27FF2D3-D067-4111-96E4-1821A1647CDD}"/>
            </a:ext>
          </a:extLst>
        </xdr:cNvPr>
        <xdr:cNvSpPr/>
      </xdr:nvSpPr>
      <xdr:spPr>
        <a:xfrm>
          <a:off x="1968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110308</xdr:rowOff>
    </xdr:from>
    <xdr:to>
      <xdr:col>6</xdr:col>
      <xdr:colOff>38100</xdr:colOff>
      <xdr:row>105</xdr:row>
      <xdr:rowOff>40458</xdr:rowOff>
    </xdr:to>
    <xdr:sp macro="" textlink="">
      <xdr:nvSpPr>
        <xdr:cNvPr id="413" name="フローチャート: 判断 412">
          <a:extLst>
            <a:ext uri="{FF2B5EF4-FFF2-40B4-BE49-F238E27FC236}">
              <a16:creationId xmlns:a16="http://schemas.microsoft.com/office/drawing/2014/main" id="{1B5AC030-86BD-4427-9538-3DD9AE4190A2}"/>
            </a:ext>
          </a:extLst>
        </xdr:cNvPr>
        <xdr:cNvSpPr/>
      </xdr:nvSpPr>
      <xdr:spPr>
        <a:xfrm>
          <a:off x="1079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EFD64623-34BD-4267-A3B4-81947C14BB0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8FBC33DF-5DAD-4781-A29D-B074B2CD8F8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38EFF0FF-E39F-471B-8C78-380774EF52D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D97F6BFE-FE5D-4869-8877-DF11CB51F39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CDD3EEB0-463A-4999-A19B-1EF839F85E7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108</xdr:row>
      <xdr:rowOff>33564</xdr:rowOff>
    </xdr:from>
    <xdr:to>
      <xdr:col>15</xdr:col>
      <xdr:colOff>101600</xdr:colOff>
      <xdr:row>108</xdr:row>
      <xdr:rowOff>135164</xdr:rowOff>
    </xdr:to>
    <xdr:sp macro="" textlink="">
      <xdr:nvSpPr>
        <xdr:cNvPr id="419" name="楕円 418">
          <a:extLst>
            <a:ext uri="{FF2B5EF4-FFF2-40B4-BE49-F238E27FC236}">
              <a16:creationId xmlns:a16="http://schemas.microsoft.com/office/drawing/2014/main" id="{64BFFA7A-7F34-491C-B98C-C14ABC31D923}"/>
            </a:ext>
          </a:extLst>
        </xdr:cNvPr>
        <xdr:cNvSpPr/>
      </xdr:nvSpPr>
      <xdr:spPr>
        <a:xfrm>
          <a:off x="2857500" y="185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108</xdr:row>
      <xdr:rowOff>9071</xdr:rowOff>
    </xdr:from>
    <xdr:to>
      <xdr:col>10</xdr:col>
      <xdr:colOff>165100</xdr:colOff>
      <xdr:row>108</xdr:row>
      <xdr:rowOff>110671</xdr:rowOff>
    </xdr:to>
    <xdr:sp macro="" textlink="">
      <xdr:nvSpPr>
        <xdr:cNvPr id="420" name="楕円 419">
          <a:extLst>
            <a:ext uri="{FF2B5EF4-FFF2-40B4-BE49-F238E27FC236}">
              <a16:creationId xmlns:a16="http://schemas.microsoft.com/office/drawing/2014/main" id="{356630C3-A289-4064-9993-B0327B549A98}"/>
            </a:ext>
          </a:extLst>
        </xdr:cNvPr>
        <xdr:cNvSpPr/>
      </xdr:nvSpPr>
      <xdr:spPr>
        <a:xfrm>
          <a:off x="1968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59871</xdr:rowOff>
    </xdr:from>
    <xdr:to>
      <xdr:col>15</xdr:col>
      <xdr:colOff>50800</xdr:colOff>
      <xdr:row>108</xdr:row>
      <xdr:rowOff>84364</xdr:rowOff>
    </xdr:to>
    <xdr:cxnSp macro="">
      <xdr:nvCxnSpPr>
        <xdr:cNvPr id="421" name="直線コネクタ 420">
          <a:extLst>
            <a:ext uri="{FF2B5EF4-FFF2-40B4-BE49-F238E27FC236}">
              <a16:creationId xmlns:a16="http://schemas.microsoft.com/office/drawing/2014/main" id="{89C89780-C00A-4860-886E-79A49905A30D}"/>
            </a:ext>
          </a:extLst>
        </xdr:cNvPr>
        <xdr:cNvCxnSpPr/>
      </xdr:nvCxnSpPr>
      <xdr:spPr>
        <a:xfrm>
          <a:off x="2019300" y="1857647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154395</xdr:rowOff>
    </xdr:from>
    <xdr:to>
      <xdr:col>6</xdr:col>
      <xdr:colOff>38100</xdr:colOff>
      <xdr:row>108</xdr:row>
      <xdr:rowOff>84545</xdr:rowOff>
    </xdr:to>
    <xdr:sp macro="" textlink="">
      <xdr:nvSpPr>
        <xdr:cNvPr id="422" name="楕円 421">
          <a:extLst>
            <a:ext uri="{FF2B5EF4-FFF2-40B4-BE49-F238E27FC236}">
              <a16:creationId xmlns:a16="http://schemas.microsoft.com/office/drawing/2014/main" id="{7617A520-FDA2-41EF-B403-FFBDE1FA44D4}"/>
            </a:ext>
          </a:extLst>
        </xdr:cNvPr>
        <xdr:cNvSpPr/>
      </xdr:nvSpPr>
      <xdr:spPr>
        <a:xfrm>
          <a:off x="1079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33745</xdr:rowOff>
    </xdr:from>
    <xdr:to>
      <xdr:col>10</xdr:col>
      <xdr:colOff>114300</xdr:colOff>
      <xdr:row>108</xdr:row>
      <xdr:rowOff>59871</xdr:rowOff>
    </xdr:to>
    <xdr:cxnSp macro="">
      <xdr:nvCxnSpPr>
        <xdr:cNvPr id="423" name="直線コネクタ 422">
          <a:extLst>
            <a:ext uri="{FF2B5EF4-FFF2-40B4-BE49-F238E27FC236}">
              <a16:creationId xmlns:a16="http://schemas.microsoft.com/office/drawing/2014/main" id="{0FE351D4-2596-49E6-AE45-77ABEF5AD904}"/>
            </a:ext>
          </a:extLst>
        </xdr:cNvPr>
        <xdr:cNvCxnSpPr/>
      </xdr:nvCxnSpPr>
      <xdr:spPr>
        <a:xfrm>
          <a:off x="1130300" y="18550345"/>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138628</xdr:rowOff>
    </xdr:from>
    <xdr:ext cx="405111" cy="259045"/>
    <xdr:sp macro="" textlink="">
      <xdr:nvSpPr>
        <xdr:cNvPr id="424" name="n_1aveValue【市民会館】&#10;有形固定資産減価償却率">
          <a:extLst>
            <a:ext uri="{FF2B5EF4-FFF2-40B4-BE49-F238E27FC236}">
              <a16:creationId xmlns:a16="http://schemas.microsoft.com/office/drawing/2014/main" id="{26DE1D24-36F5-4C07-B8C5-504507C1BA08}"/>
            </a:ext>
          </a:extLst>
        </xdr:cNvPr>
        <xdr:cNvSpPr txBox="1"/>
      </xdr:nvSpPr>
      <xdr:spPr>
        <a:xfrm>
          <a:off x="3582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145159</xdr:rowOff>
    </xdr:from>
    <xdr:ext cx="405111" cy="259045"/>
    <xdr:sp macro="" textlink="">
      <xdr:nvSpPr>
        <xdr:cNvPr id="425" name="n_2aveValue【市民会館】&#10;有形固定資産減価償却率">
          <a:extLst>
            <a:ext uri="{FF2B5EF4-FFF2-40B4-BE49-F238E27FC236}">
              <a16:creationId xmlns:a16="http://schemas.microsoft.com/office/drawing/2014/main" id="{0DDF268F-C62D-45A7-BFA9-34E927A08B7D}"/>
            </a:ext>
          </a:extLst>
        </xdr:cNvPr>
        <xdr:cNvSpPr txBox="1"/>
      </xdr:nvSpPr>
      <xdr:spPr>
        <a:xfrm>
          <a:off x="2705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133729</xdr:rowOff>
    </xdr:from>
    <xdr:ext cx="405111" cy="259045"/>
    <xdr:sp macro="" textlink="">
      <xdr:nvSpPr>
        <xdr:cNvPr id="426" name="n_3aveValue【市民会館】&#10;有形固定資産減価償却率">
          <a:extLst>
            <a:ext uri="{FF2B5EF4-FFF2-40B4-BE49-F238E27FC236}">
              <a16:creationId xmlns:a16="http://schemas.microsoft.com/office/drawing/2014/main" id="{01ABBF2F-8F4D-4C49-A818-D1E8398A7B48}"/>
            </a:ext>
          </a:extLst>
        </xdr:cNvPr>
        <xdr:cNvSpPr txBox="1"/>
      </xdr:nvSpPr>
      <xdr:spPr>
        <a:xfrm>
          <a:off x="1816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56985</xdr:rowOff>
    </xdr:from>
    <xdr:ext cx="405111" cy="259045"/>
    <xdr:sp macro="" textlink="">
      <xdr:nvSpPr>
        <xdr:cNvPr id="427" name="n_4aveValue【市民会館】&#10;有形固定資産減価償却率">
          <a:extLst>
            <a:ext uri="{FF2B5EF4-FFF2-40B4-BE49-F238E27FC236}">
              <a16:creationId xmlns:a16="http://schemas.microsoft.com/office/drawing/2014/main" id="{A8EDF3A7-3676-43BF-BFCC-CAAC70D16950}"/>
            </a:ext>
          </a:extLst>
        </xdr:cNvPr>
        <xdr:cNvSpPr txBox="1"/>
      </xdr:nvSpPr>
      <xdr:spPr>
        <a:xfrm>
          <a:off x="927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126291</xdr:rowOff>
    </xdr:from>
    <xdr:ext cx="405111" cy="259045"/>
    <xdr:sp macro="" textlink="">
      <xdr:nvSpPr>
        <xdr:cNvPr id="428" name="n_2mainValue【市民会館】&#10;有形固定資産減価償却率">
          <a:extLst>
            <a:ext uri="{FF2B5EF4-FFF2-40B4-BE49-F238E27FC236}">
              <a16:creationId xmlns:a16="http://schemas.microsoft.com/office/drawing/2014/main" id="{6054B3C5-3B81-4290-9BC7-AFF53BEA14A2}"/>
            </a:ext>
          </a:extLst>
        </xdr:cNvPr>
        <xdr:cNvSpPr txBox="1"/>
      </xdr:nvSpPr>
      <xdr:spPr>
        <a:xfrm>
          <a:off x="2705744" y="1864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101798</xdr:rowOff>
    </xdr:from>
    <xdr:ext cx="405111" cy="259045"/>
    <xdr:sp macro="" textlink="">
      <xdr:nvSpPr>
        <xdr:cNvPr id="429" name="n_3mainValue【市民会館】&#10;有形固定資産減価償却率">
          <a:extLst>
            <a:ext uri="{FF2B5EF4-FFF2-40B4-BE49-F238E27FC236}">
              <a16:creationId xmlns:a16="http://schemas.microsoft.com/office/drawing/2014/main" id="{296DBC27-073A-452A-8BEA-26DBC3774E12}"/>
            </a:ext>
          </a:extLst>
        </xdr:cNvPr>
        <xdr:cNvSpPr txBox="1"/>
      </xdr:nvSpPr>
      <xdr:spPr>
        <a:xfrm>
          <a:off x="1816744" y="1861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75672</xdr:rowOff>
    </xdr:from>
    <xdr:ext cx="405111" cy="259045"/>
    <xdr:sp macro="" textlink="">
      <xdr:nvSpPr>
        <xdr:cNvPr id="430" name="n_4mainValue【市民会館】&#10;有形固定資産減価償却率">
          <a:extLst>
            <a:ext uri="{FF2B5EF4-FFF2-40B4-BE49-F238E27FC236}">
              <a16:creationId xmlns:a16="http://schemas.microsoft.com/office/drawing/2014/main" id="{80C09B18-20A2-43CD-825F-7F1A995BCF84}"/>
            </a:ext>
          </a:extLst>
        </xdr:cNvPr>
        <xdr:cNvSpPr txBox="1"/>
      </xdr:nvSpPr>
      <xdr:spPr>
        <a:xfrm>
          <a:off x="927744" y="1859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id="{6BF0941C-60CB-4DC8-B71F-A5EF2DD52E1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id="{72374CD2-092B-4322-AD35-34332B7EFD5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id="{35717290-10A6-49F8-B4C4-C3E3DF794C7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id="{E8A85D08-CD16-4440-AAF5-D8AC5C268ED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id="{3F81384F-CD45-4236-9B2B-1EBCC4602BD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id="{591C9F5F-C514-46FD-8978-19595CFC0D6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id="{1651497D-D6BB-42FC-88F2-43163D6B0C7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id="{C051DDF9-F110-4800-AFA3-BEF6A64E616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id="{2B9CCED7-C9B2-4BC6-A971-CE5CFA2529B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id="{F0AD9A31-8C4B-4CE7-A108-8ABC6DA0C3E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1" name="直線コネクタ 440">
          <a:extLst>
            <a:ext uri="{FF2B5EF4-FFF2-40B4-BE49-F238E27FC236}">
              <a16:creationId xmlns:a16="http://schemas.microsoft.com/office/drawing/2014/main" id="{0833BE5D-77D2-40DC-9257-C8906BC7F203}"/>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2" name="テキスト ボックス 441">
          <a:extLst>
            <a:ext uri="{FF2B5EF4-FFF2-40B4-BE49-F238E27FC236}">
              <a16:creationId xmlns:a16="http://schemas.microsoft.com/office/drawing/2014/main" id="{7F122058-C529-4E0D-A0A5-59E709534A18}"/>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3" name="直線コネクタ 442">
          <a:extLst>
            <a:ext uri="{FF2B5EF4-FFF2-40B4-BE49-F238E27FC236}">
              <a16:creationId xmlns:a16="http://schemas.microsoft.com/office/drawing/2014/main" id="{BE553951-3AB0-4BE0-9F09-C484C8389C85}"/>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4" name="テキスト ボックス 443">
          <a:extLst>
            <a:ext uri="{FF2B5EF4-FFF2-40B4-BE49-F238E27FC236}">
              <a16:creationId xmlns:a16="http://schemas.microsoft.com/office/drawing/2014/main" id="{3437180B-72AC-4EEF-820A-3A8A728421A2}"/>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5" name="直線コネクタ 444">
          <a:extLst>
            <a:ext uri="{FF2B5EF4-FFF2-40B4-BE49-F238E27FC236}">
              <a16:creationId xmlns:a16="http://schemas.microsoft.com/office/drawing/2014/main" id="{A1CF9803-3B0A-412E-AE63-146F8A9E139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6" name="テキスト ボックス 445">
          <a:extLst>
            <a:ext uri="{FF2B5EF4-FFF2-40B4-BE49-F238E27FC236}">
              <a16:creationId xmlns:a16="http://schemas.microsoft.com/office/drawing/2014/main" id="{1F0691ED-20B3-4EDD-9EB9-A2252A13E948}"/>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7" name="直線コネクタ 446">
          <a:extLst>
            <a:ext uri="{FF2B5EF4-FFF2-40B4-BE49-F238E27FC236}">
              <a16:creationId xmlns:a16="http://schemas.microsoft.com/office/drawing/2014/main" id="{9FC344D4-322E-45FB-8813-E737CFE2E5CC}"/>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8" name="テキスト ボックス 447">
          <a:extLst>
            <a:ext uri="{FF2B5EF4-FFF2-40B4-BE49-F238E27FC236}">
              <a16:creationId xmlns:a16="http://schemas.microsoft.com/office/drawing/2014/main" id="{EC688167-114B-459A-BB1C-C70C16F0103D}"/>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9" name="直線コネクタ 448">
          <a:extLst>
            <a:ext uri="{FF2B5EF4-FFF2-40B4-BE49-F238E27FC236}">
              <a16:creationId xmlns:a16="http://schemas.microsoft.com/office/drawing/2014/main" id="{ECF43E58-E811-4326-A350-47729EB1C3A5}"/>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0" name="テキスト ボックス 449">
          <a:extLst>
            <a:ext uri="{FF2B5EF4-FFF2-40B4-BE49-F238E27FC236}">
              <a16:creationId xmlns:a16="http://schemas.microsoft.com/office/drawing/2014/main" id="{0BF7048C-1DC7-4C41-BB50-DB4F039169C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29998274-8AB2-4038-BF46-7E43EFC31E1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83239E50-7537-440B-8C7F-BFF1250D308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927D7542-CDDC-42E4-9596-40785E15FCB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147065</xdr:rowOff>
    </xdr:from>
    <xdr:to>
      <xdr:col>54</xdr:col>
      <xdr:colOff>189865</xdr:colOff>
      <xdr:row>108</xdr:row>
      <xdr:rowOff>89154</xdr:rowOff>
    </xdr:to>
    <xdr:cxnSp macro="">
      <xdr:nvCxnSpPr>
        <xdr:cNvPr id="454" name="直線コネクタ 453">
          <a:extLst>
            <a:ext uri="{FF2B5EF4-FFF2-40B4-BE49-F238E27FC236}">
              <a16:creationId xmlns:a16="http://schemas.microsoft.com/office/drawing/2014/main" id="{EA6EFF65-E1A7-4463-9CF8-AD5A661FD09E}"/>
            </a:ext>
          </a:extLst>
        </xdr:cNvPr>
        <xdr:cNvCxnSpPr/>
      </xdr:nvCxnSpPr>
      <xdr:spPr>
        <a:xfrm flipV="1">
          <a:off x="10476865" y="17120615"/>
          <a:ext cx="0" cy="1485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92981</xdr:rowOff>
    </xdr:from>
    <xdr:ext cx="469744" cy="259045"/>
    <xdr:sp macro="" textlink="">
      <xdr:nvSpPr>
        <xdr:cNvPr id="455" name="【市民会館】&#10;一人当たり面積最小値テキスト">
          <a:extLst>
            <a:ext uri="{FF2B5EF4-FFF2-40B4-BE49-F238E27FC236}">
              <a16:creationId xmlns:a16="http://schemas.microsoft.com/office/drawing/2014/main" id="{9427EC77-947B-4CBA-9D55-D75E3AA071E2}"/>
            </a:ext>
          </a:extLst>
        </xdr:cNvPr>
        <xdr:cNvSpPr txBox="1"/>
      </xdr:nvSpPr>
      <xdr:spPr>
        <a:xfrm>
          <a:off x="10515600" y="1860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89154</xdr:rowOff>
    </xdr:from>
    <xdr:to>
      <xdr:col>55</xdr:col>
      <xdr:colOff>88900</xdr:colOff>
      <xdr:row>108</xdr:row>
      <xdr:rowOff>89154</xdr:rowOff>
    </xdr:to>
    <xdr:cxnSp macro="">
      <xdr:nvCxnSpPr>
        <xdr:cNvPr id="456" name="直線コネクタ 455">
          <a:extLst>
            <a:ext uri="{FF2B5EF4-FFF2-40B4-BE49-F238E27FC236}">
              <a16:creationId xmlns:a16="http://schemas.microsoft.com/office/drawing/2014/main" id="{683E7027-A2CD-45B0-AD1C-DB6F801E8A19}"/>
            </a:ext>
          </a:extLst>
        </xdr:cNvPr>
        <xdr:cNvCxnSpPr/>
      </xdr:nvCxnSpPr>
      <xdr:spPr>
        <a:xfrm>
          <a:off x="10388600" y="1860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93742</xdr:rowOff>
    </xdr:from>
    <xdr:ext cx="469744" cy="259045"/>
    <xdr:sp macro="" textlink="">
      <xdr:nvSpPr>
        <xdr:cNvPr id="457" name="【市民会館】&#10;一人当たり面積最大値テキスト">
          <a:extLst>
            <a:ext uri="{FF2B5EF4-FFF2-40B4-BE49-F238E27FC236}">
              <a16:creationId xmlns:a16="http://schemas.microsoft.com/office/drawing/2014/main" id="{D70B6BF1-D645-4A34-8DBB-CCFF0BDCAEA1}"/>
            </a:ext>
          </a:extLst>
        </xdr:cNvPr>
        <xdr:cNvSpPr txBox="1"/>
      </xdr:nvSpPr>
      <xdr:spPr>
        <a:xfrm>
          <a:off x="105156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147065</xdr:rowOff>
    </xdr:from>
    <xdr:to>
      <xdr:col>55</xdr:col>
      <xdr:colOff>88900</xdr:colOff>
      <xdr:row>99</xdr:row>
      <xdr:rowOff>147065</xdr:rowOff>
    </xdr:to>
    <xdr:cxnSp macro="">
      <xdr:nvCxnSpPr>
        <xdr:cNvPr id="458" name="直線コネクタ 457">
          <a:extLst>
            <a:ext uri="{FF2B5EF4-FFF2-40B4-BE49-F238E27FC236}">
              <a16:creationId xmlns:a16="http://schemas.microsoft.com/office/drawing/2014/main" id="{30CBD164-F8BB-4D7B-BCF8-47D06BECCC93}"/>
            </a:ext>
          </a:extLst>
        </xdr:cNvPr>
        <xdr:cNvCxnSpPr/>
      </xdr:nvCxnSpPr>
      <xdr:spPr>
        <a:xfrm>
          <a:off x="10388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65549</xdr:rowOff>
    </xdr:from>
    <xdr:ext cx="469744" cy="259045"/>
    <xdr:sp macro="" textlink="">
      <xdr:nvSpPr>
        <xdr:cNvPr id="459" name="【市民会館】&#10;一人当たり面積平均値テキスト">
          <a:extLst>
            <a:ext uri="{FF2B5EF4-FFF2-40B4-BE49-F238E27FC236}">
              <a16:creationId xmlns:a16="http://schemas.microsoft.com/office/drawing/2014/main" id="{BF9682F2-3CC7-4FF9-B774-8E0698BBE987}"/>
            </a:ext>
          </a:extLst>
        </xdr:cNvPr>
        <xdr:cNvSpPr txBox="1"/>
      </xdr:nvSpPr>
      <xdr:spPr>
        <a:xfrm>
          <a:off x="10515600" y="1823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87122</xdr:rowOff>
    </xdr:from>
    <xdr:to>
      <xdr:col>55</xdr:col>
      <xdr:colOff>50800</xdr:colOff>
      <xdr:row>107</xdr:row>
      <xdr:rowOff>17272</xdr:rowOff>
    </xdr:to>
    <xdr:sp macro="" textlink="">
      <xdr:nvSpPr>
        <xdr:cNvPr id="460" name="フローチャート: 判断 459">
          <a:extLst>
            <a:ext uri="{FF2B5EF4-FFF2-40B4-BE49-F238E27FC236}">
              <a16:creationId xmlns:a16="http://schemas.microsoft.com/office/drawing/2014/main" id="{215BAAA1-EAEA-4609-97CB-B4C332B01720}"/>
            </a:ext>
          </a:extLst>
        </xdr:cNvPr>
        <xdr:cNvSpPr/>
      </xdr:nvSpPr>
      <xdr:spPr>
        <a:xfrm>
          <a:off x="104267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97789</xdr:rowOff>
    </xdr:from>
    <xdr:to>
      <xdr:col>50</xdr:col>
      <xdr:colOff>165100</xdr:colOff>
      <xdr:row>108</xdr:row>
      <xdr:rowOff>27939</xdr:rowOff>
    </xdr:to>
    <xdr:sp macro="" textlink="">
      <xdr:nvSpPr>
        <xdr:cNvPr id="461" name="フローチャート: 判断 460">
          <a:extLst>
            <a:ext uri="{FF2B5EF4-FFF2-40B4-BE49-F238E27FC236}">
              <a16:creationId xmlns:a16="http://schemas.microsoft.com/office/drawing/2014/main" id="{BD2F77C8-3B0A-4925-9FCF-4C8E9D0799A3}"/>
            </a:ext>
          </a:extLst>
        </xdr:cNvPr>
        <xdr:cNvSpPr/>
      </xdr:nvSpPr>
      <xdr:spPr>
        <a:xfrm>
          <a:off x="9588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84074</xdr:rowOff>
    </xdr:from>
    <xdr:to>
      <xdr:col>46</xdr:col>
      <xdr:colOff>38100</xdr:colOff>
      <xdr:row>108</xdr:row>
      <xdr:rowOff>14224</xdr:rowOff>
    </xdr:to>
    <xdr:sp macro="" textlink="">
      <xdr:nvSpPr>
        <xdr:cNvPr id="462" name="フローチャート: 判断 461">
          <a:extLst>
            <a:ext uri="{FF2B5EF4-FFF2-40B4-BE49-F238E27FC236}">
              <a16:creationId xmlns:a16="http://schemas.microsoft.com/office/drawing/2014/main" id="{00A34C03-8128-4E8D-9552-F76A36B4CD51}"/>
            </a:ext>
          </a:extLst>
        </xdr:cNvPr>
        <xdr:cNvSpPr/>
      </xdr:nvSpPr>
      <xdr:spPr>
        <a:xfrm>
          <a:off x="86995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93980</xdr:rowOff>
    </xdr:from>
    <xdr:to>
      <xdr:col>41</xdr:col>
      <xdr:colOff>101600</xdr:colOff>
      <xdr:row>108</xdr:row>
      <xdr:rowOff>24130</xdr:rowOff>
    </xdr:to>
    <xdr:sp macro="" textlink="">
      <xdr:nvSpPr>
        <xdr:cNvPr id="463" name="フローチャート: 判断 462">
          <a:extLst>
            <a:ext uri="{FF2B5EF4-FFF2-40B4-BE49-F238E27FC236}">
              <a16:creationId xmlns:a16="http://schemas.microsoft.com/office/drawing/2014/main" id="{562C0A71-DC41-4594-8C62-EEC89016735E}"/>
            </a:ext>
          </a:extLst>
        </xdr:cNvPr>
        <xdr:cNvSpPr/>
      </xdr:nvSpPr>
      <xdr:spPr>
        <a:xfrm>
          <a:off x="7810500" y="1843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71120</xdr:rowOff>
    </xdr:from>
    <xdr:to>
      <xdr:col>36</xdr:col>
      <xdr:colOff>165100</xdr:colOff>
      <xdr:row>108</xdr:row>
      <xdr:rowOff>1270</xdr:rowOff>
    </xdr:to>
    <xdr:sp macro="" textlink="">
      <xdr:nvSpPr>
        <xdr:cNvPr id="464" name="フローチャート: 判断 463">
          <a:extLst>
            <a:ext uri="{FF2B5EF4-FFF2-40B4-BE49-F238E27FC236}">
              <a16:creationId xmlns:a16="http://schemas.microsoft.com/office/drawing/2014/main" id="{73FCD094-D675-4255-891E-90D0C260B401}"/>
            </a:ext>
          </a:extLst>
        </xdr:cNvPr>
        <xdr:cNvSpPr/>
      </xdr:nvSpPr>
      <xdr:spPr>
        <a:xfrm>
          <a:off x="6921500" y="1841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9F554848-335F-405C-A392-95BA0B76B5A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11193451-0524-445A-A6D4-C1829E7837C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F197A200-D2E1-494E-88AE-F91A05714C9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DCB71010-002A-48E1-A69E-8630B419AA0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C45C5B4C-B413-42A6-96CA-055102383E0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42926</xdr:rowOff>
    </xdr:from>
    <xdr:to>
      <xdr:col>46</xdr:col>
      <xdr:colOff>38100</xdr:colOff>
      <xdr:row>107</xdr:row>
      <xdr:rowOff>144526</xdr:rowOff>
    </xdr:to>
    <xdr:sp macro="" textlink="">
      <xdr:nvSpPr>
        <xdr:cNvPr id="470" name="楕円 469">
          <a:extLst>
            <a:ext uri="{FF2B5EF4-FFF2-40B4-BE49-F238E27FC236}">
              <a16:creationId xmlns:a16="http://schemas.microsoft.com/office/drawing/2014/main" id="{5FAD8360-0307-49DB-9A6D-B5587FA7BCF3}"/>
            </a:ext>
          </a:extLst>
        </xdr:cNvPr>
        <xdr:cNvSpPr/>
      </xdr:nvSpPr>
      <xdr:spPr>
        <a:xfrm>
          <a:off x="8699500" y="183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46737</xdr:rowOff>
    </xdr:from>
    <xdr:to>
      <xdr:col>41</xdr:col>
      <xdr:colOff>101600</xdr:colOff>
      <xdr:row>107</xdr:row>
      <xdr:rowOff>148337</xdr:rowOff>
    </xdr:to>
    <xdr:sp macro="" textlink="">
      <xdr:nvSpPr>
        <xdr:cNvPr id="471" name="楕円 470">
          <a:extLst>
            <a:ext uri="{FF2B5EF4-FFF2-40B4-BE49-F238E27FC236}">
              <a16:creationId xmlns:a16="http://schemas.microsoft.com/office/drawing/2014/main" id="{ACF2200F-CF06-475A-A2D9-B7308F527618}"/>
            </a:ext>
          </a:extLst>
        </xdr:cNvPr>
        <xdr:cNvSpPr/>
      </xdr:nvSpPr>
      <xdr:spPr>
        <a:xfrm>
          <a:off x="7810500" y="1839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93726</xdr:rowOff>
    </xdr:from>
    <xdr:to>
      <xdr:col>45</xdr:col>
      <xdr:colOff>177800</xdr:colOff>
      <xdr:row>107</xdr:row>
      <xdr:rowOff>97537</xdr:rowOff>
    </xdr:to>
    <xdr:cxnSp macro="">
      <xdr:nvCxnSpPr>
        <xdr:cNvPr id="472" name="直線コネクタ 471">
          <a:extLst>
            <a:ext uri="{FF2B5EF4-FFF2-40B4-BE49-F238E27FC236}">
              <a16:creationId xmlns:a16="http://schemas.microsoft.com/office/drawing/2014/main" id="{2452E25D-3CD1-44DB-99EE-89CF5CB58EE7}"/>
            </a:ext>
          </a:extLst>
        </xdr:cNvPr>
        <xdr:cNvCxnSpPr/>
      </xdr:nvCxnSpPr>
      <xdr:spPr>
        <a:xfrm flipV="1">
          <a:off x="7861300" y="18438876"/>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49785</xdr:rowOff>
    </xdr:from>
    <xdr:to>
      <xdr:col>36</xdr:col>
      <xdr:colOff>165100</xdr:colOff>
      <xdr:row>107</xdr:row>
      <xdr:rowOff>151385</xdr:rowOff>
    </xdr:to>
    <xdr:sp macro="" textlink="">
      <xdr:nvSpPr>
        <xdr:cNvPr id="473" name="楕円 472">
          <a:extLst>
            <a:ext uri="{FF2B5EF4-FFF2-40B4-BE49-F238E27FC236}">
              <a16:creationId xmlns:a16="http://schemas.microsoft.com/office/drawing/2014/main" id="{2A1B8C85-7BB1-4864-A428-D42D58FE9E4E}"/>
            </a:ext>
          </a:extLst>
        </xdr:cNvPr>
        <xdr:cNvSpPr/>
      </xdr:nvSpPr>
      <xdr:spPr>
        <a:xfrm>
          <a:off x="6921500" y="1839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97537</xdr:rowOff>
    </xdr:from>
    <xdr:to>
      <xdr:col>41</xdr:col>
      <xdr:colOff>50800</xdr:colOff>
      <xdr:row>107</xdr:row>
      <xdr:rowOff>100585</xdr:rowOff>
    </xdr:to>
    <xdr:cxnSp macro="">
      <xdr:nvCxnSpPr>
        <xdr:cNvPr id="474" name="直線コネクタ 473">
          <a:extLst>
            <a:ext uri="{FF2B5EF4-FFF2-40B4-BE49-F238E27FC236}">
              <a16:creationId xmlns:a16="http://schemas.microsoft.com/office/drawing/2014/main" id="{0BBA9ED3-A900-4CD8-8EB5-56F967768127}"/>
            </a:ext>
          </a:extLst>
        </xdr:cNvPr>
        <xdr:cNvCxnSpPr/>
      </xdr:nvCxnSpPr>
      <xdr:spPr>
        <a:xfrm flipV="1">
          <a:off x="6972300" y="1844268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44466</xdr:rowOff>
    </xdr:from>
    <xdr:ext cx="469744" cy="259045"/>
    <xdr:sp macro="" textlink="">
      <xdr:nvSpPr>
        <xdr:cNvPr id="475" name="n_1aveValue【市民会館】&#10;一人当たり面積">
          <a:extLst>
            <a:ext uri="{FF2B5EF4-FFF2-40B4-BE49-F238E27FC236}">
              <a16:creationId xmlns:a16="http://schemas.microsoft.com/office/drawing/2014/main" id="{9C9AA048-D9B1-4BF1-AC0B-70C19D2554A7}"/>
            </a:ext>
          </a:extLst>
        </xdr:cNvPr>
        <xdr:cNvSpPr txBox="1"/>
      </xdr:nvSpPr>
      <xdr:spPr>
        <a:xfrm>
          <a:off x="9391727" y="182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5351</xdr:rowOff>
    </xdr:from>
    <xdr:ext cx="469744" cy="259045"/>
    <xdr:sp macro="" textlink="">
      <xdr:nvSpPr>
        <xdr:cNvPr id="476" name="n_2aveValue【市民会館】&#10;一人当たり面積">
          <a:extLst>
            <a:ext uri="{FF2B5EF4-FFF2-40B4-BE49-F238E27FC236}">
              <a16:creationId xmlns:a16="http://schemas.microsoft.com/office/drawing/2014/main" id="{F480897B-2924-4FF3-B622-26D58F386E00}"/>
            </a:ext>
          </a:extLst>
        </xdr:cNvPr>
        <xdr:cNvSpPr txBox="1"/>
      </xdr:nvSpPr>
      <xdr:spPr>
        <a:xfrm>
          <a:off x="8515427" y="1852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15257</xdr:rowOff>
    </xdr:from>
    <xdr:ext cx="469744" cy="259045"/>
    <xdr:sp macro="" textlink="">
      <xdr:nvSpPr>
        <xdr:cNvPr id="477" name="n_3aveValue【市民会館】&#10;一人当たり面積">
          <a:extLst>
            <a:ext uri="{FF2B5EF4-FFF2-40B4-BE49-F238E27FC236}">
              <a16:creationId xmlns:a16="http://schemas.microsoft.com/office/drawing/2014/main" id="{5AA6D79C-3CF4-46F9-BFDF-3D5827556B0E}"/>
            </a:ext>
          </a:extLst>
        </xdr:cNvPr>
        <xdr:cNvSpPr txBox="1"/>
      </xdr:nvSpPr>
      <xdr:spPr>
        <a:xfrm>
          <a:off x="76264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163847</xdr:rowOff>
    </xdr:from>
    <xdr:ext cx="469744" cy="259045"/>
    <xdr:sp macro="" textlink="">
      <xdr:nvSpPr>
        <xdr:cNvPr id="478" name="n_4aveValue【市民会館】&#10;一人当たり面積">
          <a:extLst>
            <a:ext uri="{FF2B5EF4-FFF2-40B4-BE49-F238E27FC236}">
              <a16:creationId xmlns:a16="http://schemas.microsoft.com/office/drawing/2014/main" id="{D1CBE246-6407-4ACE-9060-8193D3BBE210}"/>
            </a:ext>
          </a:extLst>
        </xdr:cNvPr>
        <xdr:cNvSpPr txBox="1"/>
      </xdr:nvSpPr>
      <xdr:spPr>
        <a:xfrm>
          <a:off x="6737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161053</xdr:rowOff>
    </xdr:from>
    <xdr:ext cx="469744" cy="259045"/>
    <xdr:sp macro="" textlink="">
      <xdr:nvSpPr>
        <xdr:cNvPr id="479" name="n_2mainValue【市民会館】&#10;一人当たり面積">
          <a:extLst>
            <a:ext uri="{FF2B5EF4-FFF2-40B4-BE49-F238E27FC236}">
              <a16:creationId xmlns:a16="http://schemas.microsoft.com/office/drawing/2014/main" id="{E041A79F-3A9D-4900-BF4B-136A3E1C0AAB}"/>
            </a:ext>
          </a:extLst>
        </xdr:cNvPr>
        <xdr:cNvSpPr txBox="1"/>
      </xdr:nvSpPr>
      <xdr:spPr>
        <a:xfrm>
          <a:off x="8515427" y="1816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164864</xdr:rowOff>
    </xdr:from>
    <xdr:ext cx="469744" cy="259045"/>
    <xdr:sp macro="" textlink="">
      <xdr:nvSpPr>
        <xdr:cNvPr id="480" name="n_3mainValue【市民会館】&#10;一人当たり面積">
          <a:extLst>
            <a:ext uri="{FF2B5EF4-FFF2-40B4-BE49-F238E27FC236}">
              <a16:creationId xmlns:a16="http://schemas.microsoft.com/office/drawing/2014/main" id="{E77F1C74-04A0-4C5E-A359-3AE8917F30C0}"/>
            </a:ext>
          </a:extLst>
        </xdr:cNvPr>
        <xdr:cNvSpPr txBox="1"/>
      </xdr:nvSpPr>
      <xdr:spPr>
        <a:xfrm>
          <a:off x="7626427" y="1816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167912</xdr:rowOff>
    </xdr:from>
    <xdr:ext cx="469744" cy="259045"/>
    <xdr:sp macro="" textlink="">
      <xdr:nvSpPr>
        <xdr:cNvPr id="481" name="n_4mainValue【市民会館】&#10;一人当たり面積">
          <a:extLst>
            <a:ext uri="{FF2B5EF4-FFF2-40B4-BE49-F238E27FC236}">
              <a16:creationId xmlns:a16="http://schemas.microsoft.com/office/drawing/2014/main" id="{86F681D1-0F70-4756-A190-7718068B332C}"/>
            </a:ext>
          </a:extLst>
        </xdr:cNvPr>
        <xdr:cNvSpPr txBox="1"/>
      </xdr:nvSpPr>
      <xdr:spPr>
        <a:xfrm>
          <a:off x="6737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2" name="正方形/長方形 481">
          <a:extLst>
            <a:ext uri="{FF2B5EF4-FFF2-40B4-BE49-F238E27FC236}">
              <a16:creationId xmlns:a16="http://schemas.microsoft.com/office/drawing/2014/main" id="{0ACDFCD2-5B20-41A0-85D2-1E113DCCFAC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3" name="正方形/長方形 482">
          <a:extLst>
            <a:ext uri="{FF2B5EF4-FFF2-40B4-BE49-F238E27FC236}">
              <a16:creationId xmlns:a16="http://schemas.microsoft.com/office/drawing/2014/main" id="{4C1D03C2-3ED8-4E1D-81A2-63449F25157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4" name="正方形/長方形 483">
          <a:extLst>
            <a:ext uri="{FF2B5EF4-FFF2-40B4-BE49-F238E27FC236}">
              <a16:creationId xmlns:a16="http://schemas.microsoft.com/office/drawing/2014/main" id="{A85F202E-B8A9-4DB4-B415-16A709FFDAD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5" name="正方形/長方形 484">
          <a:extLst>
            <a:ext uri="{FF2B5EF4-FFF2-40B4-BE49-F238E27FC236}">
              <a16:creationId xmlns:a16="http://schemas.microsoft.com/office/drawing/2014/main" id="{3EFAECF9-A8D1-47D5-823D-D8D0E0048F6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6" name="正方形/長方形 485">
          <a:extLst>
            <a:ext uri="{FF2B5EF4-FFF2-40B4-BE49-F238E27FC236}">
              <a16:creationId xmlns:a16="http://schemas.microsoft.com/office/drawing/2014/main" id="{692928F4-8330-4BC4-97E5-0B2F865CB06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7" name="正方形/長方形 486">
          <a:extLst>
            <a:ext uri="{FF2B5EF4-FFF2-40B4-BE49-F238E27FC236}">
              <a16:creationId xmlns:a16="http://schemas.microsoft.com/office/drawing/2014/main" id="{4DE93622-0108-4878-BD7E-2A7F517D839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8" name="正方形/長方形 487">
          <a:extLst>
            <a:ext uri="{FF2B5EF4-FFF2-40B4-BE49-F238E27FC236}">
              <a16:creationId xmlns:a16="http://schemas.microsoft.com/office/drawing/2014/main" id="{61D69C0B-F462-4CA9-8F41-5E04C311A83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正方形/長方形 488">
          <a:extLst>
            <a:ext uri="{FF2B5EF4-FFF2-40B4-BE49-F238E27FC236}">
              <a16:creationId xmlns:a16="http://schemas.microsoft.com/office/drawing/2014/main" id="{4DC59B1D-0A3C-4453-8BCD-701F1D50F7FE}"/>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0" name="正方形/長方形 489">
          <a:extLst>
            <a:ext uri="{FF2B5EF4-FFF2-40B4-BE49-F238E27FC236}">
              <a16:creationId xmlns:a16="http://schemas.microsoft.com/office/drawing/2014/main" id="{A1AC50FC-6979-4F24-92B3-252811AC91C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1" name="正方形/長方形 490">
          <a:extLst>
            <a:ext uri="{FF2B5EF4-FFF2-40B4-BE49-F238E27FC236}">
              <a16:creationId xmlns:a16="http://schemas.microsoft.com/office/drawing/2014/main" id="{D1BBD065-1EAF-4743-8275-4361147CFF8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2" name="正方形/長方形 491">
          <a:extLst>
            <a:ext uri="{FF2B5EF4-FFF2-40B4-BE49-F238E27FC236}">
              <a16:creationId xmlns:a16="http://schemas.microsoft.com/office/drawing/2014/main" id="{08A9A718-89CC-43C2-BCC4-F2B7863CF55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3" name="正方形/長方形 492">
          <a:extLst>
            <a:ext uri="{FF2B5EF4-FFF2-40B4-BE49-F238E27FC236}">
              <a16:creationId xmlns:a16="http://schemas.microsoft.com/office/drawing/2014/main" id="{84EE307B-3BCE-4AFD-A750-F9C770913F1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4" name="正方形/長方形 493">
          <a:extLst>
            <a:ext uri="{FF2B5EF4-FFF2-40B4-BE49-F238E27FC236}">
              <a16:creationId xmlns:a16="http://schemas.microsoft.com/office/drawing/2014/main" id="{F715826B-FBF8-4692-AADF-35D0F7F67F6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5" name="正方形/長方形 494">
          <a:extLst>
            <a:ext uri="{FF2B5EF4-FFF2-40B4-BE49-F238E27FC236}">
              <a16:creationId xmlns:a16="http://schemas.microsoft.com/office/drawing/2014/main" id="{4A80771A-082F-4159-9641-74B6F540668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6" name="正方形/長方形 495">
          <a:extLst>
            <a:ext uri="{FF2B5EF4-FFF2-40B4-BE49-F238E27FC236}">
              <a16:creationId xmlns:a16="http://schemas.microsoft.com/office/drawing/2014/main" id="{D2A6008D-0B0E-4CB3-B7B6-63FFD5D64C0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7" name="正方形/長方形 496">
          <a:extLst>
            <a:ext uri="{FF2B5EF4-FFF2-40B4-BE49-F238E27FC236}">
              <a16:creationId xmlns:a16="http://schemas.microsoft.com/office/drawing/2014/main" id="{A6EB8F6A-DDE4-4261-A034-BF621507ACDB}"/>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98" name="正方形/長方形 497">
          <a:extLst>
            <a:ext uri="{FF2B5EF4-FFF2-40B4-BE49-F238E27FC236}">
              <a16:creationId xmlns:a16="http://schemas.microsoft.com/office/drawing/2014/main" id="{E6B64597-209B-43A0-B4B2-70B34C20D1B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9" name="正方形/長方形 498">
          <a:extLst>
            <a:ext uri="{FF2B5EF4-FFF2-40B4-BE49-F238E27FC236}">
              <a16:creationId xmlns:a16="http://schemas.microsoft.com/office/drawing/2014/main" id="{D091306B-6D10-4D3B-A17F-A1952362151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0" name="正方形/長方形 499">
          <a:extLst>
            <a:ext uri="{FF2B5EF4-FFF2-40B4-BE49-F238E27FC236}">
              <a16:creationId xmlns:a16="http://schemas.microsoft.com/office/drawing/2014/main" id="{78804DB8-5C1A-4972-8B95-5151A921180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1" name="正方形/長方形 500">
          <a:extLst>
            <a:ext uri="{FF2B5EF4-FFF2-40B4-BE49-F238E27FC236}">
              <a16:creationId xmlns:a16="http://schemas.microsoft.com/office/drawing/2014/main" id="{D0F7D681-42EF-4C7D-ADC4-3DAD8BE219F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2" name="正方形/長方形 501">
          <a:extLst>
            <a:ext uri="{FF2B5EF4-FFF2-40B4-BE49-F238E27FC236}">
              <a16:creationId xmlns:a16="http://schemas.microsoft.com/office/drawing/2014/main" id="{B99526FA-B948-4357-9F89-D2962B8BF0E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3" name="正方形/長方形 502">
          <a:extLst>
            <a:ext uri="{FF2B5EF4-FFF2-40B4-BE49-F238E27FC236}">
              <a16:creationId xmlns:a16="http://schemas.microsoft.com/office/drawing/2014/main" id="{15BB9321-515C-43B3-9BB7-8A2D6204F30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4" name="正方形/長方形 503">
          <a:extLst>
            <a:ext uri="{FF2B5EF4-FFF2-40B4-BE49-F238E27FC236}">
              <a16:creationId xmlns:a16="http://schemas.microsoft.com/office/drawing/2014/main" id="{F66EDFF0-790F-4F07-9631-C18A37260DE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正方形/長方形 504">
          <a:extLst>
            <a:ext uri="{FF2B5EF4-FFF2-40B4-BE49-F238E27FC236}">
              <a16:creationId xmlns:a16="http://schemas.microsoft.com/office/drawing/2014/main" id="{45CFD777-FF48-46CB-A17B-E2E057E953E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6" name="テキスト ボックス 505">
          <a:extLst>
            <a:ext uri="{FF2B5EF4-FFF2-40B4-BE49-F238E27FC236}">
              <a16:creationId xmlns:a16="http://schemas.microsoft.com/office/drawing/2014/main" id="{FCAA56B9-0567-493B-9A37-25494DC8321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7" name="直線コネクタ 506">
          <a:extLst>
            <a:ext uri="{FF2B5EF4-FFF2-40B4-BE49-F238E27FC236}">
              <a16:creationId xmlns:a16="http://schemas.microsoft.com/office/drawing/2014/main" id="{1672D604-3570-4391-8445-C8B6B0F8744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8" name="テキスト ボックス 507">
          <a:extLst>
            <a:ext uri="{FF2B5EF4-FFF2-40B4-BE49-F238E27FC236}">
              <a16:creationId xmlns:a16="http://schemas.microsoft.com/office/drawing/2014/main" id="{5A2DCEC3-772E-427F-8265-7FD74305AA8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9" name="直線コネクタ 508">
          <a:extLst>
            <a:ext uri="{FF2B5EF4-FFF2-40B4-BE49-F238E27FC236}">
              <a16:creationId xmlns:a16="http://schemas.microsoft.com/office/drawing/2014/main" id="{0AC0CBFE-1020-4CA4-959F-13C7099CD0E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0" name="テキスト ボックス 509">
          <a:extLst>
            <a:ext uri="{FF2B5EF4-FFF2-40B4-BE49-F238E27FC236}">
              <a16:creationId xmlns:a16="http://schemas.microsoft.com/office/drawing/2014/main" id="{AEE84A77-9EE2-4E19-BE00-8402B3F1DB95}"/>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1" name="直線コネクタ 510">
          <a:extLst>
            <a:ext uri="{FF2B5EF4-FFF2-40B4-BE49-F238E27FC236}">
              <a16:creationId xmlns:a16="http://schemas.microsoft.com/office/drawing/2014/main" id="{F3065A6F-9CBB-4DA4-9C0D-7C3C7DAB314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2" name="テキスト ボックス 511">
          <a:extLst>
            <a:ext uri="{FF2B5EF4-FFF2-40B4-BE49-F238E27FC236}">
              <a16:creationId xmlns:a16="http://schemas.microsoft.com/office/drawing/2014/main" id="{07B0E496-EA27-4073-877E-6C36F1A70C5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3" name="直線コネクタ 512">
          <a:extLst>
            <a:ext uri="{FF2B5EF4-FFF2-40B4-BE49-F238E27FC236}">
              <a16:creationId xmlns:a16="http://schemas.microsoft.com/office/drawing/2014/main" id="{5344FF91-3F4F-4211-9FDE-74936D148BF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4" name="テキスト ボックス 513">
          <a:extLst>
            <a:ext uri="{FF2B5EF4-FFF2-40B4-BE49-F238E27FC236}">
              <a16:creationId xmlns:a16="http://schemas.microsoft.com/office/drawing/2014/main" id="{332BE1B3-E7DB-483C-936E-91A2F72458D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5" name="直線コネクタ 514">
          <a:extLst>
            <a:ext uri="{FF2B5EF4-FFF2-40B4-BE49-F238E27FC236}">
              <a16:creationId xmlns:a16="http://schemas.microsoft.com/office/drawing/2014/main" id="{C901C547-09DB-4EC6-A464-67D8C810C1D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6" name="テキスト ボックス 515">
          <a:extLst>
            <a:ext uri="{FF2B5EF4-FFF2-40B4-BE49-F238E27FC236}">
              <a16:creationId xmlns:a16="http://schemas.microsoft.com/office/drawing/2014/main" id="{E956A27F-DC5A-4E04-BDBE-D7FE1B2951C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7" name="直線コネクタ 516">
          <a:extLst>
            <a:ext uri="{FF2B5EF4-FFF2-40B4-BE49-F238E27FC236}">
              <a16:creationId xmlns:a16="http://schemas.microsoft.com/office/drawing/2014/main" id="{E9B61749-63FE-42AD-A332-51B5728457A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8" name="テキスト ボックス 517">
          <a:extLst>
            <a:ext uri="{FF2B5EF4-FFF2-40B4-BE49-F238E27FC236}">
              <a16:creationId xmlns:a16="http://schemas.microsoft.com/office/drawing/2014/main" id="{8ACE79F9-BEE8-4905-8F9D-063F256DD46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9" name="直線コネクタ 518">
          <a:extLst>
            <a:ext uri="{FF2B5EF4-FFF2-40B4-BE49-F238E27FC236}">
              <a16:creationId xmlns:a16="http://schemas.microsoft.com/office/drawing/2014/main" id="{BD15401C-2E8A-4EE5-9CCC-BD39C46F4C6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0" name="テキスト ボックス 519">
          <a:extLst>
            <a:ext uri="{FF2B5EF4-FFF2-40B4-BE49-F238E27FC236}">
              <a16:creationId xmlns:a16="http://schemas.microsoft.com/office/drawing/2014/main" id="{D9D7BF35-29D0-4D4C-98D5-D0F7E86044F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a:extLst>
            <a:ext uri="{FF2B5EF4-FFF2-40B4-BE49-F238E27FC236}">
              <a16:creationId xmlns:a16="http://schemas.microsoft.com/office/drawing/2014/main" id="{112ECED6-0582-4FAD-A085-1B64682EB4E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保健センター・保健所】&#10;有形固定資産減価償却率グラフ枠">
          <a:extLst>
            <a:ext uri="{FF2B5EF4-FFF2-40B4-BE49-F238E27FC236}">
              <a16:creationId xmlns:a16="http://schemas.microsoft.com/office/drawing/2014/main" id="{B9986B72-415A-4191-AB00-64C9508B469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523" name="直線コネクタ 522">
          <a:extLst>
            <a:ext uri="{FF2B5EF4-FFF2-40B4-BE49-F238E27FC236}">
              <a16:creationId xmlns:a16="http://schemas.microsoft.com/office/drawing/2014/main" id="{FCD78F86-0D4F-41DE-8FD3-B27620119C4F}"/>
            </a:ext>
          </a:extLst>
        </xdr:cNvPr>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524" name="【保健センター・保健所】&#10;有形固定資産減価償却率最小値テキスト">
          <a:extLst>
            <a:ext uri="{FF2B5EF4-FFF2-40B4-BE49-F238E27FC236}">
              <a16:creationId xmlns:a16="http://schemas.microsoft.com/office/drawing/2014/main" id="{66AB3E69-BDA1-4536-8308-E27EF59027CA}"/>
            </a:ext>
          </a:extLst>
        </xdr:cNvPr>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525" name="直線コネクタ 524">
          <a:extLst>
            <a:ext uri="{FF2B5EF4-FFF2-40B4-BE49-F238E27FC236}">
              <a16:creationId xmlns:a16="http://schemas.microsoft.com/office/drawing/2014/main" id="{2ADA4216-0743-4BEC-A562-FE2C12A5CEC0}"/>
            </a:ext>
          </a:extLst>
        </xdr:cNvPr>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526" name="【保健センター・保健所】&#10;有形固定資産減価償却率最大値テキスト">
          <a:extLst>
            <a:ext uri="{FF2B5EF4-FFF2-40B4-BE49-F238E27FC236}">
              <a16:creationId xmlns:a16="http://schemas.microsoft.com/office/drawing/2014/main" id="{3407EA56-D189-46C1-A5B8-C3D75E10F45A}"/>
            </a:ext>
          </a:extLst>
        </xdr:cNvPr>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27" name="直線コネクタ 526">
          <a:extLst>
            <a:ext uri="{FF2B5EF4-FFF2-40B4-BE49-F238E27FC236}">
              <a16:creationId xmlns:a16="http://schemas.microsoft.com/office/drawing/2014/main" id="{194FA4D3-9A7B-4618-ACAB-35DCA57D7378}"/>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528" name="【保健センター・保健所】&#10;有形固定資産減価償却率平均値テキスト">
          <a:extLst>
            <a:ext uri="{FF2B5EF4-FFF2-40B4-BE49-F238E27FC236}">
              <a16:creationId xmlns:a16="http://schemas.microsoft.com/office/drawing/2014/main" id="{90C940E8-6744-4BEA-B2F0-69EFD9EDA27A}"/>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29" name="フローチャート: 判断 528">
          <a:extLst>
            <a:ext uri="{FF2B5EF4-FFF2-40B4-BE49-F238E27FC236}">
              <a16:creationId xmlns:a16="http://schemas.microsoft.com/office/drawing/2014/main" id="{95EA26AA-74F7-46A0-8D3B-4F35429C4CDD}"/>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107587</xdr:rowOff>
    </xdr:from>
    <xdr:to>
      <xdr:col>81</xdr:col>
      <xdr:colOff>101600</xdr:colOff>
      <xdr:row>60</xdr:row>
      <xdr:rowOff>37737</xdr:rowOff>
    </xdr:to>
    <xdr:sp macro="" textlink="">
      <xdr:nvSpPr>
        <xdr:cNvPr id="530" name="フローチャート: 判断 529">
          <a:extLst>
            <a:ext uri="{FF2B5EF4-FFF2-40B4-BE49-F238E27FC236}">
              <a16:creationId xmlns:a16="http://schemas.microsoft.com/office/drawing/2014/main" id="{C137DE47-6D02-48E7-9B52-418A50A06DB8}"/>
            </a:ext>
          </a:extLst>
        </xdr:cNvPr>
        <xdr:cNvSpPr/>
      </xdr:nvSpPr>
      <xdr:spPr>
        <a:xfrm>
          <a:off x="15430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83094</xdr:rowOff>
    </xdr:from>
    <xdr:to>
      <xdr:col>76</xdr:col>
      <xdr:colOff>165100</xdr:colOff>
      <xdr:row>60</xdr:row>
      <xdr:rowOff>13244</xdr:rowOff>
    </xdr:to>
    <xdr:sp macro="" textlink="">
      <xdr:nvSpPr>
        <xdr:cNvPr id="531" name="フローチャート: 判断 530">
          <a:extLst>
            <a:ext uri="{FF2B5EF4-FFF2-40B4-BE49-F238E27FC236}">
              <a16:creationId xmlns:a16="http://schemas.microsoft.com/office/drawing/2014/main" id="{0B7B1DEA-7959-430E-9069-82C819DEF901}"/>
            </a:ext>
          </a:extLst>
        </xdr:cNvPr>
        <xdr:cNvSpPr/>
      </xdr:nvSpPr>
      <xdr:spPr>
        <a:xfrm>
          <a:off x="14541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71665</xdr:rowOff>
    </xdr:from>
    <xdr:to>
      <xdr:col>72</xdr:col>
      <xdr:colOff>38100</xdr:colOff>
      <xdr:row>60</xdr:row>
      <xdr:rowOff>1815</xdr:rowOff>
    </xdr:to>
    <xdr:sp macro="" textlink="">
      <xdr:nvSpPr>
        <xdr:cNvPr id="532" name="フローチャート: 判断 531">
          <a:extLst>
            <a:ext uri="{FF2B5EF4-FFF2-40B4-BE49-F238E27FC236}">
              <a16:creationId xmlns:a16="http://schemas.microsoft.com/office/drawing/2014/main" id="{7D7C43BA-E544-4A03-8D92-2C70960ED0C5}"/>
            </a:ext>
          </a:extLst>
        </xdr:cNvPr>
        <xdr:cNvSpPr/>
      </xdr:nvSpPr>
      <xdr:spPr>
        <a:xfrm>
          <a:off x="136525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30843</xdr:rowOff>
    </xdr:from>
    <xdr:to>
      <xdr:col>67</xdr:col>
      <xdr:colOff>101600</xdr:colOff>
      <xdr:row>59</xdr:row>
      <xdr:rowOff>132443</xdr:rowOff>
    </xdr:to>
    <xdr:sp macro="" textlink="">
      <xdr:nvSpPr>
        <xdr:cNvPr id="533" name="フローチャート: 判断 532">
          <a:extLst>
            <a:ext uri="{FF2B5EF4-FFF2-40B4-BE49-F238E27FC236}">
              <a16:creationId xmlns:a16="http://schemas.microsoft.com/office/drawing/2014/main" id="{B41C7C89-C5C1-4E0E-A5E3-9D3BF55B19C2}"/>
            </a:ext>
          </a:extLst>
        </xdr:cNvPr>
        <xdr:cNvSpPr/>
      </xdr:nvSpPr>
      <xdr:spPr>
        <a:xfrm>
          <a:off x="12763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51E1426E-EB1E-4B98-ACE9-FE5A8325919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B809E7CC-284A-4BA1-9FF6-6CDC6E8DA82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E9F707A1-3430-4002-99B5-A44079FDF69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F5C3FD18-DD5E-4649-9E26-BBD1231B979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DD5E5E4D-05EE-4EBB-BB45-F6D6E04BC04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539" name="楕円 538">
          <a:extLst>
            <a:ext uri="{FF2B5EF4-FFF2-40B4-BE49-F238E27FC236}">
              <a16:creationId xmlns:a16="http://schemas.microsoft.com/office/drawing/2014/main" id="{FF27A859-29E4-402A-8620-FBA75E90BC32}"/>
            </a:ext>
          </a:extLst>
        </xdr:cNvPr>
        <xdr:cNvSpPr/>
      </xdr:nvSpPr>
      <xdr:spPr>
        <a:xfrm>
          <a:off x="16268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120667</xdr:rowOff>
    </xdr:from>
    <xdr:ext cx="405111" cy="259045"/>
    <xdr:sp macro="" textlink="">
      <xdr:nvSpPr>
        <xdr:cNvPr id="540" name="【保健センター・保健所】&#10;有形固定資産減価償却率該当値テキスト">
          <a:extLst>
            <a:ext uri="{FF2B5EF4-FFF2-40B4-BE49-F238E27FC236}">
              <a16:creationId xmlns:a16="http://schemas.microsoft.com/office/drawing/2014/main" id="{A4679328-C255-4C99-A42B-4B990A5D4606}"/>
            </a:ext>
          </a:extLst>
        </xdr:cNvPr>
        <xdr:cNvSpPr txBox="1"/>
      </xdr:nvSpPr>
      <xdr:spPr>
        <a:xfrm>
          <a:off x="16357600"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53703</xdr:rowOff>
    </xdr:from>
    <xdr:to>
      <xdr:col>81</xdr:col>
      <xdr:colOff>101600</xdr:colOff>
      <xdr:row>59</xdr:row>
      <xdr:rowOff>155303</xdr:rowOff>
    </xdr:to>
    <xdr:sp macro="" textlink="">
      <xdr:nvSpPr>
        <xdr:cNvPr id="541" name="楕円 540">
          <a:extLst>
            <a:ext uri="{FF2B5EF4-FFF2-40B4-BE49-F238E27FC236}">
              <a16:creationId xmlns:a16="http://schemas.microsoft.com/office/drawing/2014/main" id="{4AA0EC91-97B0-4081-802E-B198A80D52E3}"/>
            </a:ext>
          </a:extLst>
        </xdr:cNvPr>
        <xdr:cNvSpPr/>
      </xdr:nvSpPr>
      <xdr:spPr>
        <a:xfrm>
          <a:off x="15430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104503</xdr:rowOff>
    </xdr:from>
    <xdr:to>
      <xdr:col>85</xdr:col>
      <xdr:colOff>127000</xdr:colOff>
      <xdr:row>59</xdr:row>
      <xdr:rowOff>148590</xdr:rowOff>
    </xdr:to>
    <xdr:cxnSp macro="">
      <xdr:nvCxnSpPr>
        <xdr:cNvPr id="542" name="直線コネクタ 541">
          <a:extLst>
            <a:ext uri="{FF2B5EF4-FFF2-40B4-BE49-F238E27FC236}">
              <a16:creationId xmlns:a16="http://schemas.microsoft.com/office/drawing/2014/main" id="{F90D7EAD-9042-4422-9979-28613084CB46}"/>
            </a:ext>
          </a:extLst>
        </xdr:cNvPr>
        <xdr:cNvCxnSpPr/>
      </xdr:nvCxnSpPr>
      <xdr:spPr>
        <a:xfrm>
          <a:off x="15481300" y="1022005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9616</xdr:rowOff>
    </xdr:from>
    <xdr:to>
      <xdr:col>76</xdr:col>
      <xdr:colOff>165100</xdr:colOff>
      <xdr:row>59</xdr:row>
      <xdr:rowOff>111216</xdr:rowOff>
    </xdr:to>
    <xdr:sp macro="" textlink="">
      <xdr:nvSpPr>
        <xdr:cNvPr id="543" name="楕円 542">
          <a:extLst>
            <a:ext uri="{FF2B5EF4-FFF2-40B4-BE49-F238E27FC236}">
              <a16:creationId xmlns:a16="http://schemas.microsoft.com/office/drawing/2014/main" id="{ABC4AB71-105B-4A64-8915-C0B57C188D35}"/>
            </a:ext>
          </a:extLst>
        </xdr:cNvPr>
        <xdr:cNvSpPr/>
      </xdr:nvSpPr>
      <xdr:spPr>
        <a:xfrm>
          <a:off x="14541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60416</xdr:rowOff>
    </xdr:from>
    <xdr:to>
      <xdr:col>81</xdr:col>
      <xdr:colOff>50800</xdr:colOff>
      <xdr:row>59</xdr:row>
      <xdr:rowOff>104503</xdr:rowOff>
    </xdr:to>
    <xdr:cxnSp macro="">
      <xdr:nvCxnSpPr>
        <xdr:cNvPr id="544" name="直線コネクタ 543">
          <a:extLst>
            <a:ext uri="{FF2B5EF4-FFF2-40B4-BE49-F238E27FC236}">
              <a16:creationId xmlns:a16="http://schemas.microsoft.com/office/drawing/2014/main" id="{46C2CCE0-ACB9-4768-8603-428EBEC99916}"/>
            </a:ext>
          </a:extLst>
        </xdr:cNvPr>
        <xdr:cNvCxnSpPr/>
      </xdr:nvCxnSpPr>
      <xdr:spPr>
        <a:xfrm>
          <a:off x="14592300" y="1017596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136978</xdr:rowOff>
    </xdr:from>
    <xdr:to>
      <xdr:col>72</xdr:col>
      <xdr:colOff>38100</xdr:colOff>
      <xdr:row>59</xdr:row>
      <xdr:rowOff>67128</xdr:rowOff>
    </xdr:to>
    <xdr:sp macro="" textlink="">
      <xdr:nvSpPr>
        <xdr:cNvPr id="545" name="楕円 544">
          <a:extLst>
            <a:ext uri="{FF2B5EF4-FFF2-40B4-BE49-F238E27FC236}">
              <a16:creationId xmlns:a16="http://schemas.microsoft.com/office/drawing/2014/main" id="{6E05B35F-169D-471B-BD57-9E24EC724C5B}"/>
            </a:ext>
          </a:extLst>
        </xdr:cNvPr>
        <xdr:cNvSpPr/>
      </xdr:nvSpPr>
      <xdr:spPr>
        <a:xfrm>
          <a:off x="13652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16328</xdr:rowOff>
    </xdr:from>
    <xdr:to>
      <xdr:col>76</xdr:col>
      <xdr:colOff>114300</xdr:colOff>
      <xdr:row>59</xdr:row>
      <xdr:rowOff>60416</xdr:rowOff>
    </xdr:to>
    <xdr:cxnSp macro="">
      <xdr:nvCxnSpPr>
        <xdr:cNvPr id="546" name="直線コネクタ 545">
          <a:extLst>
            <a:ext uri="{FF2B5EF4-FFF2-40B4-BE49-F238E27FC236}">
              <a16:creationId xmlns:a16="http://schemas.microsoft.com/office/drawing/2014/main" id="{FFEEAC3D-A964-4A09-A3C9-BAC72AD7A604}"/>
            </a:ext>
          </a:extLst>
        </xdr:cNvPr>
        <xdr:cNvCxnSpPr/>
      </xdr:nvCxnSpPr>
      <xdr:spPr>
        <a:xfrm>
          <a:off x="13703300" y="1013187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92891</xdr:rowOff>
    </xdr:from>
    <xdr:to>
      <xdr:col>67</xdr:col>
      <xdr:colOff>101600</xdr:colOff>
      <xdr:row>59</xdr:row>
      <xdr:rowOff>23041</xdr:rowOff>
    </xdr:to>
    <xdr:sp macro="" textlink="">
      <xdr:nvSpPr>
        <xdr:cNvPr id="547" name="楕円 546">
          <a:extLst>
            <a:ext uri="{FF2B5EF4-FFF2-40B4-BE49-F238E27FC236}">
              <a16:creationId xmlns:a16="http://schemas.microsoft.com/office/drawing/2014/main" id="{D7CA047E-0019-49F4-93C5-A1323C4B04EA}"/>
            </a:ext>
          </a:extLst>
        </xdr:cNvPr>
        <xdr:cNvSpPr/>
      </xdr:nvSpPr>
      <xdr:spPr>
        <a:xfrm>
          <a:off x="12763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143691</xdr:rowOff>
    </xdr:from>
    <xdr:to>
      <xdr:col>71</xdr:col>
      <xdr:colOff>177800</xdr:colOff>
      <xdr:row>59</xdr:row>
      <xdr:rowOff>16328</xdr:rowOff>
    </xdr:to>
    <xdr:cxnSp macro="">
      <xdr:nvCxnSpPr>
        <xdr:cNvPr id="548" name="直線コネクタ 547">
          <a:extLst>
            <a:ext uri="{FF2B5EF4-FFF2-40B4-BE49-F238E27FC236}">
              <a16:creationId xmlns:a16="http://schemas.microsoft.com/office/drawing/2014/main" id="{24D3D48D-5525-4F9B-A98F-94A7F225B00A}"/>
            </a:ext>
          </a:extLst>
        </xdr:cNvPr>
        <xdr:cNvCxnSpPr/>
      </xdr:nvCxnSpPr>
      <xdr:spPr>
        <a:xfrm>
          <a:off x="12814300" y="1008779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28864</xdr:rowOff>
    </xdr:from>
    <xdr:ext cx="405111" cy="259045"/>
    <xdr:sp macro="" textlink="">
      <xdr:nvSpPr>
        <xdr:cNvPr id="549" name="n_1aveValue【保健センター・保健所】&#10;有形固定資産減価償却率">
          <a:extLst>
            <a:ext uri="{FF2B5EF4-FFF2-40B4-BE49-F238E27FC236}">
              <a16:creationId xmlns:a16="http://schemas.microsoft.com/office/drawing/2014/main" id="{A9D65F39-46F5-4713-92E2-2786DF73D364}"/>
            </a:ext>
          </a:extLst>
        </xdr:cNvPr>
        <xdr:cNvSpPr txBox="1"/>
      </xdr:nvSpPr>
      <xdr:spPr>
        <a:xfrm>
          <a:off x="152660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4371</xdr:rowOff>
    </xdr:from>
    <xdr:ext cx="405111" cy="259045"/>
    <xdr:sp macro="" textlink="">
      <xdr:nvSpPr>
        <xdr:cNvPr id="550" name="n_2aveValue【保健センター・保健所】&#10;有形固定資産減価償却率">
          <a:extLst>
            <a:ext uri="{FF2B5EF4-FFF2-40B4-BE49-F238E27FC236}">
              <a16:creationId xmlns:a16="http://schemas.microsoft.com/office/drawing/2014/main" id="{9109F147-A0F1-4663-A1DE-8C5321D61700}"/>
            </a:ext>
          </a:extLst>
        </xdr:cNvPr>
        <xdr:cNvSpPr txBox="1"/>
      </xdr:nvSpPr>
      <xdr:spPr>
        <a:xfrm>
          <a:off x="143897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164392</xdr:rowOff>
    </xdr:from>
    <xdr:ext cx="405111" cy="259045"/>
    <xdr:sp macro="" textlink="">
      <xdr:nvSpPr>
        <xdr:cNvPr id="551" name="n_3aveValue【保健センター・保健所】&#10;有形固定資産減価償却率">
          <a:extLst>
            <a:ext uri="{FF2B5EF4-FFF2-40B4-BE49-F238E27FC236}">
              <a16:creationId xmlns:a16="http://schemas.microsoft.com/office/drawing/2014/main" id="{48BE14BA-CED4-45EF-9C50-ACE4A62EE8F9}"/>
            </a:ext>
          </a:extLst>
        </xdr:cNvPr>
        <xdr:cNvSpPr txBox="1"/>
      </xdr:nvSpPr>
      <xdr:spPr>
        <a:xfrm>
          <a:off x="13500744"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123570</xdr:rowOff>
    </xdr:from>
    <xdr:ext cx="405111" cy="259045"/>
    <xdr:sp macro="" textlink="">
      <xdr:nvSpPr>
        <xdr:cNvPr id="552" name="n_4aveValue【保健センター・保健所】&#10;有形固定資産減価償却率">
          <a:extLst>
            <a:ext uri="{FF2B5EF4-FFF2-40B4-BE49-F238E27FC236}">
              <a16:creationId xmlns:a16="http://schemas.microsoft.com/office/drawing/2014/main" id="{1A21EA4F-E80A-4B73-85F9-62115828FEB5}"/>
            </a:ext>
          </a:extLst>
        </xdr:cNvPr>
        <xdr:cNvSpPr txBox="1"/>
      </xdr:nvSpPr>
      <xdr:spPr>
        <a:xfrm>
          <a:off x="126117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380</xdr:rowOff>
    </xdr:from>
    <xdr:ext cx="405111" cy="259045"/>
    <xdr:sp macro="" textlink="">
      <xdr:nvSpPr>
        <xdr:cNvPr id="553" name="n_1mainValue【保健センター・保健所】&#10;有形固定資産減価償却率">
          <a:extLst>
            <a:ext uri="{FF2B5EF4-FFF2-40B4-BE49-F238E27FC236}">
              <a16:creationId xmlns:a16="http://schemas.microsoft.com/office/drawing/2014/main" id="{3D6ADE12-9DB3-4425-9A71-01A66F5ED01A}"/>
            </a:ext>
          </a:extLst>
        </xdr:cNvPr>
        <xdr:cNvSpPr txBox="1"/>
      </xdr:nvSpPr>
      <xdr:spPr>
        <a:xfrm>
          <a:off x="152660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127743</xdr:rowOff>
    </xdr:from>
    <xdr:ext cx="405111" cy="259045"/>
    <xdr:sp macro="" textlink="">
      <xdr:nvSpPr>
        <xdr:cNvPr id="554" name="n_2mainValue【保健センター・保健所】&#10;有形固定資産減価償却率">
          <a:extLst>
            <a:ext uri="{FF2B5EF4-FFF2-40B4-BE49-F238E27FC236}">
              <a16:creationId xmlns:a16="http://schemas.microsoft.com/office/drawing/2014/main" id="{07CB11A6-444A-4D7F-BE58-E7260B906CE5}"/>
            </a:ext>
          </a:extLst>
        </xdr:cNvPr>
        <xdr:cNvSpPr txBox="1"/>
      </xdr:nvSpPr>
      <xdr:spPr>
        <a:xfrm>
          <a:off x="14389744" y="990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83655</xdr:rowOff>
    </xdr:from>
    <xdr:ext cx="405111" cy="259045"/>
    <xdr:sp macro="" textlink="">
      <xdr:nvSpPr>
        <xdr:cNvPr id="555" name="n_3mainValue【保健センター・保健所】&#10;有形固定資産減価償却率">
          <a:extLst>
            <a:ext uri="{FF2B5EF4-FFF2-40B4-BE49-F238E27FC236}">
              <a16:creationId xmlns:a16="http://schemas.microsoft.com/office/drawing/2014/main" id="{27123158-B83D-4F28-AE65-99B5351DF482}"/>
            </a:ext>
          </a:extLst>
        </xdr:cNvPr>
        <xdr:cNvSpPr txBox="1"/>
      </xdr:nvSpPr>
      <xdr:spPr>
        <a:xfrm>
          <a:off x="135007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39568</xdr:rowOff>
    </xdr:from>
    <xdr:ext cx="405111" cy="259045"/>
    <xdr:sp macro="" textlink="">
      <xdr:nvSpPr>
        <xdr:cNvPr id="556" name="n_4mainValue【保健センター・保健所】&#10;有形固定資産減価償却率">
          <a:extLst>
            <a:ext uri="{FF2B5EF4-FFF2-40B4-BE49-F238E27FC236}">
              <a16:creationId xmlns:a16="http://schemas.microsoft.com/office/drawing/2014/main" id="{7C35B873-E143-4C35-9601-2972997C12AD}"/>
            </a:ext>
          </a:extLst>
        </xdr:cNvPr>
        <xdr:cNvSpPr txBox="1"/>
      </xdr:nvSpPr>
      <xdr:spPr>
        <a:xfrm>
          <a:off x="126117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a:extLst>
            <a:ext uri="{FF2B5EF4-FFF2-40B4-BE49-F238E27FC236}">
              <a16:creationId xmlns:a16="http://schemas.microsoft.com/office/drawing/2014/main" id="{9FD530A7-04BF-416B-AE16-64B5AE7C823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a:extLst>
            <a:ext uri="{FF2B5EF4-FFF2-40B4-BE49-F238E27FC236}">
              <a16:creationId xmlns:a16="http://schemas.microsoft.com/office/drawing/2014/main" id="{9DBA484B-E15B-4CEF-B8D0-4DBFD3510A4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a:extLst>
            <a:ext uri="{FF2B5EF4-FFF2-40B4-BE49-F238E27FC236}">
              <a16:creationId xmlns:a16="http://schemas.microsoft.com/office/drawing/2014/main" id="{25485149-054B-4300-A9C7-574E833A998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a:extLst>
            <a:ext uri="{FF2B5EF4-FFF2-40B4-BE49-F238E27FC236}">
              <a16:creationId xmlns:a16="http://schemas.microsoft.com/office/drawing/2014/main" id="{9D63DEF5-5717-4AD3-AA09-5ED1DA43C6B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a:extLst>
            <a:ext uri="{FF2B5EF4-FFF2-40B4-BE49-F238E27FC236}">
              <a16:creationId xmlns:a16="http://schemas.microsoft.com/office/drawing/2014/main" id="{C33CB778-6F4B-4364-98AC-4F1599BFFA3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a:extLst>
            <a:ext uri="{FF2B5EF4-FFF2-40B4-BE49-F238E27FC236}">
              <a16:creationId xmlns:a16="http://schemas.microsoft.com/office/drawing/2014/main" id="{1CCE4908-5AE3-49A0-9D3E-4618867BB23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a:extLst>
            <a:ext uri="{FF2B5EF4-FFF2-40B4-BE49-F238E27FC236}">
              <a16:creationId xmlns:a16="http://schemas.microsoft.com/office/drawing/2014/main" id="{A8D4FC7E-EEA1-48A8-AA97-454550BBB4D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a:extLst>
            <a:ext uri="{FF2B5EF4-FFF2-40B4-BE49-F238E27FC236}">
              <a16:creationId xmlns:a16="http://schemas.microsoft.com/office/drawing/2014/main" id="{6B065558-D921-42AF-AAD5-77E2C5E495E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a:extLst>
            <a:ext uri="{FF2B5EF4-FFF2-40B4-BE49-F238E27FC236}">
              <a16:creationId xmlns:a16="http://schemas.microsoft.com/office/drawing/2014/main" id="{9F2E5D18-E588-4D31-ADC0-B8A8A6B2688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a:extLst>
            <a:ext uri="{FF2B5EF4-FFF2-40B4-BE49-F238E27FC236}">
              <a16:creationId xmlns:a16="http://schemas.microsoft.com/office/drawing/2014/main" id="{5F80FF40-E3E4-4E22-B44B-8E2EBF951B2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7" name="直線コネクタ 566">
          <a:extLst>
            <a:ext uri="{FF2B5EF4-FFF2-40B4-BE49-F238E27FC236}">
              <a16:creationId xmlns:a16="http://schemas.microsoft.com/office/drawing/2014/main" id="{B851F491-E17F-463D-8D9F-2D7455EF87D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8" name="テキスト ボックス 567">
          <a:extLst>
            <a:ext uri="{FF2B5EF4-FFF2-40B4-BE49-F238E27FC236}">
              <a16:creationId xmlns:a16="http://schemas.microsoft.com/office/drawing/2014/main" id="{C58862D4-1037-4DF3-96E9-35A3657F0B6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9" name="直線コネクタ 568">
          <a:extLst>
            <a:ext uri="{FF2B5EF4-FFF2-40B4-BE49-F238E27FC236}">
              <a16:creationId xmlns:a16="http://schemas.microsoft.com/office/drawing/2014/main" id="{EAE96C9C-3A41-44CC-A260-FD35B614654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0" name="テキスト ボックス 569">
          <a:extLst>
            <a:ext uri="{FF2B5EF4-FFF2-40B4-BE49-F238E27FC236}">
              <a16:creationId xmlns:a16="http://schemas.microsoft.com/office/drawing/2014/main" id="{88C1A671-EED3-410F-90D4-ED9439C1323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1" name="直線コネクタ 570">
          <a:extLst>
            <a:ext uri="{FF2B5EF4-FFF2-40B4-BE49-F238E27FC236}">
              <a16:creationId xmlns:a16="http://schemas.microsoft.com/office/drawing/2014/main" id="{D7912F90-C366-4FBF-953B-02FA75B89DC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2" name="テキスト ボックス 571">
          <a:extLst>
            <a:ext uri="{FF2B5EF4-FFF2-40B4-BE49-F238E27FC236}">
              <a16:creationId xmlns:a16="http://schemas.microsoft.com/office/drawing/2014/main" id="{56D33A9A-E4E1-45CB-813F-5BB8E1247CD2}"/>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3" name="直線コネクタ 572">
          <a:extLst>
            <a:ext uri="{FF2B5EF4-FFF2-40B4-BE49-F238E27FC236}">
              <a16:creationId xmlns:a16="http://schemas.microsoft.com/office/drawing/2014/main" id="{06BC4058-82F9-42DA-9882-F93E035195B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4" name="テキスト ボックス 573">
          <a:extLst>
            <a:ext uri="{FF2B5EF4-FFF2-40B4-BE49-F238E27FC236}">
              <a16:creationId xmlns:a16="http://schemas.microsoft.com/office/drawing/2014/main" id="{7292BF50-E9BB-4274-B091-7BD079F5B04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5" name="直線コネクタ 574">
          <a:extLst>
            <a:ext uri="{FF2B5EF4-FFF2-40B4-BE49-F238E27FC236}">
              <a16:creationId xmlns:a16="http://schemas.microsoft.com/office/drawing/2014/main" id="{B819382B-4D55-4B86-8E6E-B68F0034987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6" name="テキスト ボックス 575">
          <a:extLst>
            <a:ext uri="{FF2B5EF4-FFF2-40B4-BE49-F238E27FC236}">
              <a16:creationId xmlns:a16="http://schemas.microsoft.com/office/drawing/2014/main" id="{07C27FEF-8A13-4EAA-912A-0CA8BEB5A97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7" name="【保健センター・保健所】&#10;一人当たり面積グラフ枠">
          <a:extLst>
            <a:ext uri="{FF2B5EF4-FFF2-40B4-BE49-F238E27FC236}">
              <a16:creationId xmlns:a16="http://schemas.microsoft.com/office/drawing/2014/main" id="{31C98B88-1EB1-43E1-ABD5-5311DE1890F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578" name="直線コネクタ 577">
          <a:extLst>
            <a:ext uri="{FF2B5EF4-FFF2-40B4-BE49-F238E27FC236}">
              <a16:creationId xmlns:a16="http://schemas.microsoft.com/office/drawing/2014/main" id="{6569E8B1-DF69-4CFF-BE8F-32C4E6311CB3}"/>
            </a:ext>
          </a:extLst>
        </xdr:cNvPr>
        <xdr:cNvCxnSpPr/>
      </xdr:nvCxnSpPr>
      <xdr:spPr>
        <a:xfrm flipV="1">
          <a:off x="221608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579" name="【保健センター・保健所】&#10;一人当たり面積最小値テキスト">
          <a:extLst>
            <a:ext uri="{FF2B5EF4-FFF2-40B4-BE49-F238E27FC236}">
              <a16:creationId xmlns:a16="http://schemas.microsoft.com/office/drawing/2014/main" id="{EDF9B20D-E5CF-4645-AB01-A48BED688158}"/>
            </a:ext>
          </a:extLst>
        </xdr:cNvPr>
        <xdr:cNvSpPr txBox="1"/>
      </xdr:nvSpPr>
      <xdr:spPr>
        <a:xfrm>
          <a:off x="221996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580" name="直線コネクタ 579">
          <a:extLst>
            <a:ext uri="{FF2B5EF4-FFF2-40B4-BE49-F238E27FC236}">
              <a16:creationId xmlns:a16="http://schemas.microsoft.com/office/drawing/2014/main" id="{EA6F3948-CA4D-4F3D-B236-45774D108B14}"/>
            </a:ext>
          </a:extLst>
        </xdr:cNvPr>
        <xdr:cNvCxnSpPr/>
      </xdr:nvCxnSpPr>
      <xdr:spPr>
        <a:xfrm>
          <a:off x="22072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581" name="【保健センター・保健所】&#10;一人当たり面積最大値テキスト">
          <a:extLst>
            <a:ext uri="{FF2B5EF4-FFF2-40B4-BE49-F238E27FC236}">
              <a16:creationId xmlns:a16="http://schemas.microsoft.com/office/drawing/2014/main" id="{5C73D8B8-1DB4-4FCA-B642-3EF801A86E9F}"/>
            </a:ext>
          </a:extLst>
        </xdr:cNvPr>
        <xdr:cNvSpPr txBox="1"/>
      </xdr:nvSpPr>
      <xdr:spPr>
        <a:xfrm>
          <a:off x="221996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582" name="直線コネクタ 581">
          <a:extLst>
            <a:ext uri="{FF2B5EF4-FFF2-40B4-BE49-F238E27FC236}">
              <a16:creationId xmlns:a16="http://schemas.microsoft.com/office/drawing/2014/main" id="{767D4FD7-AE53-4BFD-AC33-46C8B653C210}"/>
            </a:ext>
          </a:extLst>
        </xdr:cNvPr>
        <xdr:cNvCxnSpPr/>
      </xdr:nvCxnSpPr>
      <xdr:spPr>
        <a:xfrm>
          <a:off x="22072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111523</xdr:rowOff>
    </xdr:from>
    <xdr:ext cx="469744" cy="259045"/>
    <xdr:sp macro="" textlink="">
      <xdr:nvSpPr>
        <xdr:cNvPr id="583" name="【保健センター・保健所】&#10;一人当たり面積平均値テキスト">
          <a:extLst>
            <a:ext uri="{FF2B5EF4-FFF2-40B4-BE49-F238E27FC236}">
              <a16:creationId xmlns:a16="http://schemas.microsoft.com/office/drawing/2014/main" id="{5BCA6233-68D6-4C04-9A2D-66A5885D71AE}"/>
            </a:ext>
          </a:extLst>
        </xdr:cNvPr>
        <xdr:cNvSpPr txBox="1"/>
      </xdr:nvSpPr>
      <xdr:spPr>
        <a:xfrm>
          <a:off x="22199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584" name="フローチャート: 判断 583">
          <a:extLst>
            <a:ext uri="{FF2B5EF4-FFF2-40B4-BE49-F238E27FC236}">
              <a16:creationId xmlns:a16="http://schemas.microsoft.com/office/drawing/2014/main" id="{F4519A2E-BF2D-4780-88EC-D874CCF32562}"/>
            </a:ext>
          </a:extLst>
        </xdr:cNvPr>
        <xdr:cNvSpPr/>
      </xdr:nvSpPr>
      <xdr:spPr>
        <a:xfrm>
          <a:off x="22110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585" name="フローチャート: 判断 584">
          <a:extLst>
            <a:ext uri="{FF2B5EF4-FFF2-40B4-BE49-F238E27FC236}">
              <a16:creationId xmlns:a16="http://schemas.microsoft.com/office/drawing/2014/main" id="{3CF1F904-4FA4-4DE6-99DD-2E0AD7C1ED4E}"/>
            </a:ext>
          </a:extLst>
        </xdr:cNvPr>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586" name="フローチャート: 判断 585">
          <a:extLst>
            <a:ext uri="{FF2B5EF4-FFF2-40B4-BE49-F238E27FC236}">
              <a16:creationId xmlns:a16="http://schemas.microsoft.com/office/drawing/2014/main" id="{898E1CAE-2075-4022-9117-0AC54CE83E91}"/>
            </a:ext>
          </a:extLst>
        </xdr:cNvPr>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xdr:rowOff>
    </xdr:from>
    <xdr:to>
      <xdr:col>102</xdr:col>
      <xdr:colOff>165100</xdr:colOff>
      <xdr:row>62</xdr:row>
      <xdr:rowOff>114808</xdr:rowOff>
    </xdr:to>
    <xdr:sp macro="" textlink="">
      <xdr:nvSpPr>
        <xdr:cNvPr id="587" name="フローチャート: 判断 586">
          <a:extLst>
            <a:ext uri="{FF2B5EF4-FFF2-40B4-BE49-F238E27FC236}">
              <a16:creationId xmlns:a16="http://schemas.microsoft.com/office/drawing/2014/main" id="{93BCA28A-9BA0-45DC-BB35-75723E231F40}"/>
            </a:ext>
          </a:extLst>
        </xdr:cNvPr>
        <xdr:cNvSpPr/>
      </xdr:nvSpPr>
      <xdr:spPr>
        <a:xfrm>
          <a:off x="19494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164084</xdr:rowOff>
    </xdr:from>
    <xdr:to>
      <xdr:col>98</xdr:col>
      <xdr:colOff>38100</xdr:colOff>
      <xdr:row>62</xdr:row>
      <xdr:rowOff>94234</xdr:rowOff>
    </xdr:to>
    <xdr:sp macro="" textlink="">
      <xdr:nvSpPr>
        <xdr:cNvPr id="588" name="フローチャート: 判断 587">
          <a:extLst>
            <a:ext uri="{FF2B5EF4-FFF2-40B4-BE49-F238E27FC236}">
              <a16:creationId xmlns:a16="http://schemas.microsoft.com/office/drawing/2014/main" id="{73A2553E-FFF6-4F63-94AD-426A45A71150}"/>
            </a:ext>
          </a:extLst>
        </xdr:cNvPr>
        <xdr:cNvSpPr/>
      </xdr:nvSpPr>
      <xdr:spPr>
        <a:xfrm>
          <a:off x="18605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687DC6BB-8581-4E84-BF2D-10A28B3365C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5B21A08B-11DA-4FF9-A70B-E2DB7FFCE16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AF45A1E5-CF32-48FB-A779-F7C3E97373C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863B0005-6785-4DD0-A942-42D7C4BF3E3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FCB2C175-C521-4440-9CD2-D6B414DB368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45212</xdr:rowOff>
    </xdr:from>
    <xdr:to>
      <xdr:col>116</xdr:col>
      <xdr:colOff>114300</xdr:colOff>
      <xdr:row>62</xdr:row>
      <xdr:rowOff>146812</xdr:rowOff>
    </xdr:to>
    <xdr:sp macro="" textlink="">
      <xdr:nvSpPr>
        <xdr:cNvPr id="594" name="楕円 593">
          <a:extLst>
            <a:ext uri="{FF2B5EF4-FFF2-40B4-BE49-F238E27FC236}">
              <a16:creationId xmlns:a16="http://schemas.microsoft.com/office/drawing/2014/main" id="{846A9548-11B2-436B-981D-59061DF11A33}"/>
            </a:ext>
          </a:extLst>
        </xdr:cNvPr>
        <xdr:cNvSpPr/>
      </xdr:nvSpPr>
      <xdr:spPr>
        <a:xfrm>
          <a:off x="221107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23639</xdr:rowOff>
    </xdr:from>
    <xdr:ext cx="469744" cy="259045"/>
    <xdr:sp macro="" textlink="">
      <xdr:nvSpPr>
        <xdr:cNvPr id="595" name="【保健センター・保健所】&#10;一人当たり面積該当値テキスト">
          <a:extLst>
            <a:ext uri="{FF2B5EF4-FFF2-40B4-BE49-F238E27FC236}">
              <a16:creationId xmlns:a16="http://schemas.microsoft.com/office/drawing/2014/main" id="{74D760CF-56AF-4033-A53F-6A0BD0C7AC62}"/>
            </a:ext>
          </a:extLst>
        </xdr:cNvPr>
        <xdr:cNvSpPr txBox="1"/>
      </xdr:nvSpPr>
      <xdr:spPr>
        <a:xfrm>
          <a:off x="22199600"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47498</xdr:rowOff>
    </xdr:from>
    <xdr:to>
      <xdr:col>112</xdr:col>
      <xdr:colOff>38100</xdr:colOff>
      <xdr:row>62</xdr:row>
      <xdr:rowOff>149098</xdr:rowOff>
    </xdr:to>
    <xdr:sp macro="" textlink="">
      <xdr:nvSpPr>
        <xdr:cNvPr id="596" name="楕円 595">
          <a:extLst>
            <a:ext uri="{FF2B5EF4-FFF2-40B4-BE49-F238E27FC236}">
              <a16:creationId xmlns:a16="http://schemas.microsoft.com/office/drawing/2014/main" id="{3E1FD945-3D70-49A9-B836-28221B54F3DA}"/>
            </a:ext>
          </a:extLst>
        </xdr:cNvPr>
        <xdr:cNvSpPr/>
      </xdr:nvSpPr>
      <xdr:spPr>
        <a:xfrm>
          <a:off x="21272500" y="1067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96012</xdr:rowOff>
    </xdr:from>
    <xdr:to>
      <xdr:col>116</xdr:col>
      <xdr:colOff>63500</xdr:colOff>
      <xdr:row>62</xdr:row>
      <xdr:rowOff>98298</xdr:rowOff>
    </xdr:to>
    <xdr:cxnSp macro="">
      <xdr:nvCxnSpPr>
        <xdr:cNvPr id="597" name="直線コネクタ 596">
          <a:extLst>
            <a:ext uri="{FF2B5EF4-FFF2-40B4-BE49-F238E27FC236}">
              <a16:creationId xmlns:a16="http://schemas.microsoft.com/office/drawing/2014/main" id="{12240903-8F59-495D-AC5F-4BA0D5AEBED3}"/>
            </a:ext>
          </a:extLst>
        </xdr:cNvPr>
        <xdr:cNvCxnSpPr/>
      </xdr:nvCxnSpPr>
      <xdr:spPr>
        <a:xfrm flipV="1">
          <a:off x="21323300" y="1072591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52070</xdr:rowOff>
    </xdr:from>
    <xdr:to>
      <xdr:col>107</xdr:col>
      <xdr:colOff>101600</xdr:colOff>
      <xdr:row>62</xdr:row>
      <xdr:rowOff>153670</xdr:rowOff>
    </xdr:to>
    <xdr:sp macro="" textlink="">
      <xdr:nvSpPr>
        <xdr:cNvPr id="598" name="楕円 597">
          <a:extLst>
            <a:ext uri="{FF2B5EF4-FFF2-40B4-BE49-F238E27FC236}">
              <a16:creationId xmlns:a16="http://schemas.microsoft.com/office/drawing/2014/main" id="{1405B09D-50AB-473D-8FB8-A13FAEF387BF}"/>
            </a:ext>
          </a:extLst>
        </xdr:cNvPr>
        <xdr:cNvSpPr/>
      </xdr:nvSpPr>
      <xdr:spPr>
        <a:xfrm>
          <a:off x="20383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98298</xdr:rowOff>
    </xdr:from>
    <xdr:to>
      <xdr:col>111</xdr:col>
      <xdr:colOff>177800</xdr:colOff>
      <xdr:row>62</xdr:row>
      <xdr:rowOff>102870</xdr:rowOff>
    </xdr:to>
    <xdr:cxnSp macro="">
      <xdr:nvCxnSpPr>
        <xdr:cNvPr id="599" name="直線コネクタ 598">
          <a:extLst>
            <a:ext uri="{FF2B5EF4-FFF2-40B4-BE49-F238E27FC236}">
              <a16:creationId xmlns:a16="http://schemas.microsoft.com/office/drawing/2014/main" id="{31577D53-97C3-4A28-9182-219733366B03}"/>
            </a:ext>
          </a:extLst>
        </xdr:cNvPr>
        <xdr:cNvCxnSpPr/>
      </xdr:nvCxnSpPr>
      <xdr:spPr>
        <a:xfrm flipV="1">
          <a:off x="20434300" y="107281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00" name="楕円 599">
          <a:extLst>
            <a:ext uri="{FF2B5EF4-FFF2-40B4-BE49-F238E27FC236}">
              <a16:creationId xmlns:a16="http://schemas.microsoft.com/office/drawing/2014/main" id="{263A0FEE-9CED-49E3-BFDB-9A97AE7377D4}"/>
            </a:ext>
          </a:extLst>
        </xdr:cNvPr>
        <xdr:cNvSpPr/>
      </xdr:nvSpPr>
      <xdr:spPr>
        <a:xfrm>
          <a:off x="19494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102870</xdr:rowOff>
    </xdr:from>
    <xdr:to>
      <xdr:col>107</xdr:col>
      <xdr:colOff>50800</xdr:colOff>
      <xdr:row>62</xdr:row>
      <xdr:rowOff>105156</xdr:rowOff>
    </xdr:to>
    <xdr:cxnSp macro="">
      <xdr:nvCxnSpPr>
        <xdr:cNvPr id="601" name="直線コネクタ 600">
          <a:extLst>
            <a:ext uri="{FF2B5EF4-FFF2-40B4-BE49-F238E27FC236}">
              <a16:creationId xmlns:a16="http://schemas.microsoft.com/office/drawing/2014/main" id="{532F034E-D2A9-4FE5-9717-FF1B750C17EF}"/>
            </a:ext>
          </a:extLst>
        </xdr:cNvPr>
        <xdr:cNvCxnSpPr/>
      </xdr:nvCxnSpPr>
      <xdr:spPr>
        <a:xfrm flipV="1">
          <a:off x="19545300" y="107327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58928</xdr:rowOff>
    </xdr:from>
    <xdr:to>
      <xdr:col>98</xdr:col>
      <xdr:colOff>38100</xdr:colOff>
      <xdr:row>62</xdr:row>
      <xdr:rowOff>160528</xdr:rowOff>
    </xdr:to>
    <xdr:sp macro="" textlink="">
      <xdr:nvSpPr>
        <xdr:cNvPr id="602" name="楕円 601">
          <a:extLst>
            <a:ext uri="{FF2B5EF4-FFF2-40B4-BE49-F238E27FC236}">
              <a16:creationId xmlns:a16="http://schemas.microsoft.com/office/drawing/2014/main" id="{E1638630-F23C-4CFA-9004-087FD5CD8AE4}"/>
            </a:ext>
          </a:extLst>
        </xdr:cNvPr>
        <xdr:cNvSpPr/>
      </xdr:nvSpPr>
      <xdr:spPr>
        <a:xfrm>
          <a:off x="18605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105156</xdr:rowOff>
    </xdr:from>
    <xdr:to>
      <xdr:col>102</xdr:col>
      <xdr:colOff>114300</xdr:colOff>
      <xdr:row>62</xdr:row>
      <xdr:rowOff>109728</xdr:rowOff>
    </xdr:to>
    <xdr:cxnSp macro="">
      <xdr:nvCxnSpPr>
        <xdr:cNvPr id="603" name="直線コネクタ 602">
          <a:extLst>
            <a:ext uri="{FF2B5EF4-FFF2-40B4-BE49-F238E27FC236}">
              <a16:creationId xmlns:a16="http://schemas.microsoft.com/office/drawing/2014/main" id="{4526484C-0467-42B3-ABCD-2AD2CA3873AA}"/>
            </a:ext>
          </a:extLst>
        </xdr:cNvPr>
        <xdr:cNvCxnSpPr/>
      </xdr:nvCxnSpPr>
      <xdr:spPr>
        <a:xfrm flipV="1">
          <a:off x="18656300" y="10735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126763</xdr:rowOff>
    </xdr:from>
    <xdr:ext cx="469744" cy="259045"/>
    <xdr:sp macro="" textlink="">
      <xdr:nvSpPr>
        <xdr:cNvPr id="604" name="n_1aveValue【保健センター・保健所】&#10;一人当たり面積">
          <a:extLst>
            <a:ext uri="{FF2B5EF4-FFF2-40B4-BE49-F238E27FC236}">
              <a16:creationId xmlns:a16="http://schemas.microsoft.com/office/drawing/2014/main" id="{9FBCE3DC-2289-41BA-90A1-F3A9ED24E313}"/>
            </a:ext>
          </a:extLst>
        </xdr:cNvPr>
        <xdr:cNvSpPr txBox="1"/>
      </xdr:nvSpPr>
      <xdr:spPr>
        <a:xfrm>
          <a:off x="210757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605" name="n_2aveValue【保健センター・保健所】&#10;一人当たり面積">
          <a:extLst>
            <a:ext uri="{FF2B5EF4-FFF2-40B4-BE49-F238E27FC236}">
              <a16:creationId xmlns:a16="http://schemas.microsoft.com/office/drawing/2014/main" id="{83D8E8E6-CC39-4F32-A967-76AE606EBE1C}"/>
            </a:ext>
          </a:extLst>
        </xdr:cNvPr>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131335</xdr:rowOff>
    </xdr:from>
    <xdr:ext cx="469744" cy="259045"/>
    <xdr:sp macro="" textlink="">
      <xdr:nvSpPr>
        <xdr:cNvPr id="606" name="n_3aveValue【保健センター・保健所】&#10;一人当たり面積">
          <a:extLst>
            <a:ext uri="{FF2B5EF4-FFF2-40B4-BE49-F238E27FC236}">
              <a16:creationId xmlns:a16="http://schemas.microsoft.com/office/drawing/2014/main" id="{C4CC1E6B-F8FE-4175-A816-695EF98978FD}"/>
            </a:ext>
          </a:extLst>
        </xdr:cNvPr>
        <xdr:cNvSpPr txBox="1"/>
      </xdr:nvSpPr>
      <xdr:spPr>
        <a:xfrm>
          <a:off x="193104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110761</xdr:rowOff>
    </xdr:from>
    <xdr:ext cx="469744" cy="259045"/>
    <xdr:sp macro="" textlink="">
      <xdr:nvSpPr>
        <xdr:cNvPr id="607" name="n_4aveValue【保健センター・保健所】&#10;一人当たり面積">
          <a:extLst>
            <a:ext uri="{FF2B5EF4-FFF2-40B4-BE49-F238E27FC236}">
              <a16:creationId xmlns:a16="http://schemas.microsoft.com/office/drawing/2014/main" id="{2C60A7E0-9232-4D00-A393-68BA87AB22BE}"/>
            </a:ext>
          </a:extLst>
        </xdr:cNvPr>
        <xdr:cNvSpPr txBox="1"/>
      </xdr:nvSpPr>
      <xdr:spPr>
        <a:xfrm>
          <a:off x="184214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140225</xdr:rowOff>
    </xdr:from>
    <xdr:ext cx="469744" cy="259045"/>
    <xdr:sp macro="" textlink="">
      <xdr:nvSpPr>
        <xdr:cNvPr id="608" name="n_1mainValue【保健センター・保健所】&#10;一人当たり面積">
          <a:extLst>
            <a:ext uri="{FF2B5EF4-FFF2-40B4-BE49-F238E27FC236}">
              <a16:creationId xmlns:a16="http://schemas.microsoft.com/office/drawing/2014/main" id="{A30F19B8-134F-4EC1-8524-B21E8C90FA34}"/>
            </a:ext>
          </a:extLst>
        </xdr:cNvPr>
        <xdr:cNvSpPr txBox="1"/>
      </xdr:nvSpPr>
      <xdr:spPr>
        <a:xfrm>
          <a:off x="21075727" y="1077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144797</xdr:rowOff>
    </xdr:from>
    <xdr:ext cx="469744" cy="259045"/>
    <xdr:sp macro="" textlink="">
      <xdr:nvSpPr>
        <xdr:cNvPr id="609" name="n_2mainValue【保健センター・保健所】&#10;一人当たり面積">
          <a:extLst>
            <a:ext uri="{FF2B5EF4-FFF2-40B4-BE49-F238E27FC236}">
              <a16:creationId xmlns:a16="http://schemas.microsoft.com/office/drawing/2014/main" id="{BBEDF255-D478-4B54-B513-2B40FDDF3779}"/>
            </a:ext>
          </a:extLst>
        </xdr:cNvPr>
        <xdr:cNvSpPr txBox="1"/>
      </xdr:nvSpPr>
      <xdr:spPr>
        <a:xfrm>
          <a:off x="20199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147083</xdr:rowOff>
    </xdr:from>
    <xdr:ext cx="469744" cy="259045"/>
    <xdr:sp macro="" textlink="">
      <xdr:nvSpPr>
        <xdr:cNvPr id="610" name="n_3mainValue【保健センター・保健所】&#10;一人当たり面積">
          <a:extLst>
            <a:ext uri="{FF2B5EF4-FFF2-40B4-BE49-F238E27FC236}">
              <a16:creationId xmlns:a16="http://schemas.microsoft.com/office/drawing/2014/main" id="{9B9517F2-BC27-480D-9004-66B96D70CA15}"/>
            </a:ext>
          </a:extLst>
        </xdr:cNvPr>
        <xdr:cNvSpPr txBox="1"/>
      </xdr:nvSpPr>
      <xdr:spPr>
        <a:xfrm>
          <a:off x="19310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151655</xdr:rowOff>
    </xdr:from>
    <xdr:ext cx="469744" cy="259045"/>
    <xdr:sp macro="" textlink="">
      <xdr:nvSpPr>
        <xdr:cNvPr id="611" name="n_4mainValue【保健センター・保健所】&#10;一人当たり面積">
          <a:extLst>
            <a:ext uri="{FF2B5EF4-FFF2-40B4-BE49-F238E27FC236}">
              <a16:creationId xmlns:a16="http://schemas.microsoft.com/office/drawing/2014/main" id="{1FD3BDE4-1C13-4666-856B-A0AD0F520769}"/>
            </a:ext>
          </a:extLst>
        </xdr:cNvPr>
        <xdr:cNvSpPr txBox="1"/>
      </xdr:nvSpPr>
      <xdr:spPr>
        <a:xfrm>
          <a:off x="184214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2" name="正方形/長方形 611">
          <a:extLst>
            <a:ext uri="{FF2B5EF4-FFF2-40B4-BE49-F238E27FC236}">
              <a16:creationId xmlns:a16="http://schemas.microsoft.com/office/drawing/2014/main" id="{C920A909-4E36-41E2-9215-FF8988BE338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3" name="正方形/長方形 612">
          <a:extLst>
            <a:ext uri="{FF2B5EF4-FFF2-40B4-BE49-F238E27FC236}">
              <a16:creationId xmlns:a16="http://schemas.microsoft.com/office/drawing/2014/main" id="{3BB3B196-7296-45C6-B4B3-AA2F7C602DC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4" name="正方形/長方形 613">
          <a:extLst>
            <a:ext uri="{FF2B5EF4-FFF2-40B4-BE49-F238E27FC236}">
              <a16:creationId xmlns:a16="http://schemas.microsoft.com/office/drawing/2014/main" id="{A550B229-18F7-4315-820C-174DD45E8D4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5" name="正方形/長方形 614">
          <a:extLst>
            <a:ext uri="{FF2B5EF4-FFF2-40B4-BE49-F238E27FC236}">
              <a16:creationId xmlns:a16="http://schemas.microsoft.com/office/drawing/2014/main" id="{AFA8584D-356E-4B26-A37D-BAE1EB5A598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6" name="正方形/長方形 615">
          <a:extLst>
            <a:ext uri="{FF2B5EF4-FFF2-40B4-BE49-F238E27FC236}">
              <a16:creationId xmlns:a16="http://schemas.microsoft.com/office/drawing/2014/main" id="{130C6385-CF55-4B9B-B16F-8D8F2511A73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7" name="正方形/長方形 616">
          <a:extLst>
            <a:ext uri="{FF2B5EF4-FFF2-40B4-BE49-F238E27FC236}">
              <a16:creationId xmlns:a16="http://schemas.microsoft.com/office/drawing/2014/main" id="{A84AD3EC-0EC8-405E-85E4-D1ECA571B01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8" name="正方形/長方形 617">
          <a:extLst>
            <a:ext uri="{FF2B5EF4-FFF2-40B4-BE49-F238E27FC236}">
              <a16:creationId xmlns:a16="http://schemas.microsoft.com/office/drawing/2014/main" id="{12450514-3202-415A-B6D9-D3C796FC5C7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正方形/長方形 618">
          <a:extLst>
            <a:ext uri="{FF2B5EF4-FFF2-40B4-BE49-F238E27FC236}">
              <a16:creationId xmlns:a16="http://schemas.microsoft.com/office/drawing/2014/main" id="{D2B0A3A4-D06E-4131-9B18-BFD9C576AC1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0" name="テキスト ボックス 619">
          <a:extLst>
            <a:ext uri="{FF2B5EF4-FFF2-40B4-BE49-F238E27FC236}">
              <a16:creationId xmlns:a16="http://schemas.microsoft.com/office/drawing/2014/main" id="{C01C6686-FA80-4EC8-B967-07754FA5C13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1" name="直線コネクタ 620">
          <a:extLst>
            <a:ext uri="{FF2B5EF4-FFF2-40B4-BE49-F238E27FC236}">
              <a16:creationId xmlns:a16="http://schemas.microsoft.com/office/drawing/2014/main" id="{8446D7A1-B98A-4DD3-A69E-558EAF66FD2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2" name="テキスト ボックス 621">
          <a:extLst>
            <a:ext uri="{FF2B5EF4-FFF2-40B4-BE49-F238E27FC236}">
              <a16:creationId xmlns:a16="http://schemas.microsoft.com/office/drawing/2014/main" id="{C37D6CCD-1C5B-4A9F-8BDF-590AE619F82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3" name="直線コネクタ 622">
          <a:extLst>
            <a:ext uri="{FF2B5EF4-FFF2-40B4-BE49-F238E27FC236}">
              <a16:creationId xmlns:a16="http://schemas.microsoft.com/office/drawing/2014/main" id="{00BAB590-0BF7-443A-948E-FCC61C1CD9E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4" name="テキスト ボックス 623">
          <a:extLst>
            <a:ext uri="{FF2B5EF4-FFF2-40B4-BE49-F238E27FC236}">
              <a16:creationId xmlns:a16="http://schemas.microsoft.com/office/drawing/2014/main" id="{A83CDF11-307A-46DA-A458-7695D631AC2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5" name="直線コネクタ 624">
          <a:extLst>
            <a:ext uri="{FF2B5EF4-FFF2-40B4-BE49-F238E27FC236}">
              <a16:creationId xmlns:a16="http://schemas.microsoft.com/office/drawing/2014/main" id="{29D6153A-1FD3-483C-A8BB-1BFA6BA348A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6" name="テキスト ボックス 625">
          <a:extLst>
            <a:ext uri="{FF2B5EF4-FFF2-40B4-BE49-F238E27FC236}">
              <a16:creationId xmlns:a16="http://schemas.microsoft.com/office/drawing/2014/main" id="{337FD087-2935-4087-AEF8-B573F194236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7" name="直線コネクタ 626">
          <a:extLst>
            <a:ext uri="{FF2B5EF4-FFF2-40B4-BE49-F238E27FC236}">
              <a16:creationId xmlns:a16="http://schemas.microsoft.com/office/drawing/2014/main" id="{CB2916A2-F507-4664-AEEA-641F772A16E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8" name="テキスト ボックス 627">
          <a:extLst>
            <a:ext uri="{FF2B5EF4-FFF2-40B4-BE49-F238E27FC236}">
              <a16:creationId xmlns:a16="http://schemas.microsoft.com/office/drawing/2014/main" id="{638AA858-2BDE-4062-8724-C32AEF75546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9" name="直線コネクタ 628">
          <a:extLst>
            <a:ext uri="{FF2B5EF4-FFF2-40B4-BE49-F238E27FC236}">
              <a16:creationId xmlns:a16="http://schemas.microsoft.com/office/drawing/2014/main" id="{635A0C7F-6260-41BB-91F2-5FC1C047BB2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0" name="テキスト ボックス 629">
          <a:extLst>
            <a:ext uri="{FF2B5EF4-FFF2-40B4-BE49-F238E27FC236}">
              <a16:creationId xmlns:a16="http://schemas.microsoft.com/office/drawing/2014/main" id="{A0D25CF4-ABF8-462F-9E0E-E1E1109EA9D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1" name="直線コネクタ 630">
          <a:extLst>
            <a:ext uri="{FF2B5EF4-FFF2-40B4-BE49-F238E27FC236}">
              <a16:creationId xmlns:a16="http://schemas.microsoft.com/office/drawing/2014/main" id="{BC40C3ED-66FE-46B6-9118-0F6571FEE0D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2" name="テキスト ボックス 631">
          <a:extLst>
            <a:ext uri="{FF2B5EF4-FFF2-40B4-BE49-F238E27FC236}">
              <a16:creationId xmlns:a16="http://schemas.microsoft.com/office/drawing/2014/main" id="{65A4000F-EDB1-449B-8BB5-DE4CD49CBDA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3" name="直線コネクタ 632">
          <a:extLst>
            <a:ext uri="{FF2B5EF4-FFF2-40B4-BE49-F238E27FC236}">
              <a16:creationId xmlns:a16="http://schemas.microsoft.com/office/drawing/2014/main" id="{A848BDDC-1808-44D0-9B9C-B36869F8632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4" name="テキスト ボックス 633">
          <a:extLst>
            <a:ext uri="{FF2B5EF4-FFF2-40B4-BE49-F238E27FC236}">
              <a16:creationId xmlns:a16="http://schemas.microsoft.com/office/drawing/2014/main" id="{2EE2AFF5-4071-47F1-B397-AC68517D577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5" name="直線コネクタ 634">
          <a:extLst>
            <a:ext uri="{FF2B5EF4-FFF2-40B4-BE49-F238E27FC236}">
              <a16:creationId xmlns:a16="http://schemas.microsoft.com/office/drawing/2014/main" id="{3BC16A9E-7D73-4148-B909-1C016461E61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消防施設】&#10;有形固定資産減価償却率グラフ枠">
          <a:extLst>
            <a:ext uri="{FF2B5EF4-FFF2-40B4-BE49-F238E27FC236}">
              <a16:creationId xmlns:a16="http://schemas.microsoft.com/office/drawing/2014/main" id="{E3BE0474-4BDF-4979-AEBD-825FCC6C21F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637" name="直線コネクタ 636">
          <a:extLst>
            <a:ext uri="{FF2B5EF4-FFF2-40B4-BE49-F238E27FC236}">
              <a16:creationId xmlns:a16="http://schemas.microsoft.com/office/drawing/2014/main" id="{9921A3A8-079F-41CE-8093-F51C0BB4FAD0}"/>
            </a:ext>
          </a:extLst>
        </xdr:cNvPr>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8" name="【消防施設】&#10;有形固定資産減価償却率最小値テキスト">
          <a:extLst>
            <a:ext uri="{FF2B5EF4-FFF2-40B4-BE49-F238E27FC236}">
              <a16:creationId xmlns:a16="http://schemas.microsoft.com/office/drawing/2014/main" id="{A30CA695-6609-42B2-B330-6F5C1AA386A8}"/>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9" name="直線コネクタ 638">
          <a:extLst>
            <a:ext uri="{FF2B5EF4-FFF2-40B4-BE49-F238E27FC236}">
              <a16:creationId xmlns:a16="http://schemas.microsoft.com/office/drawing/2014/main" id="{3EBE4B58-3AC2-47B9-9227-55BF6BAB977E}"/>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640" name="【消防施設】&#10;有形固定資産減価償却率最大値テキスト">
          <a:extLst>
            <a:ext uri="{FF2B5EF4-FFF2-40B4-BE49-F238E27FC236}">
              <a16:creationId xmlns:a16="http://schemas.microsoft.com/office/drawing/2014/main" id="{BCB14DBA-96CC-4BC1-B968-BA4F160C34AE}"/>
            </a:ext>
          </a:extLst>
        </xdr:cNvPr>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41" name="直線コネクタ 640">
          <a:extLst>
            <a:ext uri="{FF2B5EF4-FFF2-40B4-BE49-F238E27FC236}">
              <a16:creationId xmlns:a16="http://schemas.microsoft.com/office/drawing/2014/main" id="{B455117D-1E74-4CF4-B120-B9383D10F890}"/>
            </a:ext>
          </a:extLst>
        </xdr:cNvPr>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111051</xdr:rowOff>
    </xdr:from>
    <xdr:ext cx="405111" cy="259045"/>
    <xdr:sp macro="" textlink="">
      <xdr:nvSpPr>
        <xdr:cNvPr id="642" name="【消防施設】&#10;有形固定資産減価償却率平均値テキスト">
          <a:extLst>
            <a:ext uri="{FF2B5EF4-FFF2-40B4-BE49-F238E27FC236}">
              <a16:creationId xmlns:a16="http://schemas.microsoft.com/office/drawing/2014/main" id="{FDCE1A90-4535-4295-8012-FFBBC2B8A596}"/>
            </a:ext>
          </a:extLst>
        </xdr:cNvPr>
        <xdr:cNvSpPr txBox="1"/>
      </xdr:nvSpPr>
      <xdr:spPr>
        <a:xfrm>
          <a:off x="16357600" y="1416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643" name="フローチャート: 判断 642">
          <a:extLst>
            <a:ext uri="{FF2B5EF4-FFF2-40B4-BE49-F238E27FC236}">
              <a16:creationId xmlns:a16="http://schemas.microsoft.com/office/drawing/2014/main" id="{864FD7A4-4AA5-4366-A57C-B0F81B9F5E49}"/>
            </a:ext>
          </a:extLst>
        </xdr:cNvPr>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134257</xdr:rowOff>
    </xdr:from>
    <xdr:to>
      <xdr:col>81</xdr:col>
      <xdr:colOff>101600</xdr:colOff>
      <xdr:row>83</xdr:row>
      <xdr:rowOff>64407</xdr:rowOff>
    </xdr:to>
    <xdr:sp macro="" textlink="">
      <xdr:nvSpPr>
        <xdr:cNvPr id="644" name="フローチャート: 判断 643">
          <a:extLst>
            <a:ext uri="{FF2B5EF4-FFF2-40B4-BE49-F238E27FC236}">
              <a16:creationId xmlns:a16="http://schemas.microsoft.com/office/drawing/2014/main" id="{17E6F034-F911-41EB-88E3-EE5DC7E592B3}"/>
            </a:ext>
          </a:extLst>
        </xdr:cNvPr>
        <xdr:cNvSpPr/>
      </xdr:nvSpPr>
      <xdr:spPr>
        <a:xfrm>
          <a:off x="15430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129358</xdr:rowOff>
    </xdr:from>
    <xdr:to>
      <xdr:col>76</xdr:col>
      <xdr:colOff>165100</xdr:colOff>
      <xdr:row>83</xdr:row>
      <xdr:rowOff>59508</xdr:rowOff>
    </xdr:to>
    <xdr:sp macro="" textlink="">
      <xdr:nvSpPr>
        <xdr:cNvPr id="645" name="フローチャート: 判断 644">
          <a:extLst>
            <a:ext uri="{FF2B5EF4-FFF2-40B4-BE49-F238E27FC236}">
              <a16:creationId xmlns:a16="http://schemas.microsoft.com/office/drawing/2014/main" id="{F3C8B653-07AB-4E22-A907-762065E83E98}"/>
            </a:ext>
          </a:extLst>
        </xdr:cNvPr>
        <xdr:cNvSpPr/>
      </xdr:nvSpPr>
      <xdr:spPr>
        <a:xfrm>
          <a:off x="14541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363</xdr:rowOff>
    </xdr:from>
    <xdr:to>
      <xdr:col>72</xdr:col>
      <xdr:colOff>38100</xdr:colOff>
      <xdr:row>83</xdr:row>
      <xdr:rowOff>101963</xdr:rowOff>
    </xdr:to>
    <xdr:sp macro="" textlink="">
      <xdr:nvSpPr>
        <xdr:cNvPr id="646" name="フローチャート: 判断 645">
          <a:extLst>
            <a:ext uri="{FF2B5EF4-FFF2-40B4-BE49-F238E27FC236}">
              <a16:creationId xmlns:a16="http://schemas.microsoft.com/office/drawing/2014/main" id="{79AD202E-CE27-4FF1-8B55-6C112EEEEFCA}"/>
            </a:ext>
          </a:extLst>
        </xdr:cNvPr>
        <xdr:cNvSpPr/>
      </xdr:nvSpPr>
      <xdr:spPr>
        <a:xfrm>
          <a:off x="13652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119562</xdr:rowOff>
    </xdr:from>
    <xdr:to>
      <xdr:col>67</xdr:col>
      <xdr:colOff>101600</xdr:colOff>
      <xdr:row>83</xdr:row>
      <xdr:rowOff>49712</xdr:rowOff>
    </xdr:to>
    <xdr:sp macro="" textlink="">
      <xdr:nvSpPr>
        <xdr:cNvPr id="647" name="フローチャート: 判断 646">
          <a:extLst>
            <a:ext uri="{FF2B5EF4-FFF2-40B4-BE49-F238E27FC236}">
              <a16:creationId xmlns:a16="http://schemas.microsoft.com/office/drawing/2014/main" id="{D78892A2-AB82-4A68-8EEC-76CB6F0750A1}"/>
            </a:ext>
          </a:extLst>
        </xdr:cNvPr>
        <xdr:cNvSpPr/>
      </xdr:nvSpPr>
      <xdr:spPr>
        <a:xfrm>
          <a:off x="12763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CB7A4318-6C3B-4964-8420-47777E01F3F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1CB6446F-DB6B-433C-81DB-90FCF0C412B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D61C2B76-15D5-40DE-86F7-800C9D217CB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2496A1C2-3A0A-4E18-ADC8-DD718208837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7CC24DFB-348C-4C3D-BE75-A0CB5DDC8EA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47716</xdr:rowOff>
    </xdr:from>
    <xdr:to>
      <xdr:col>76</xdr:col>
      <xdr:colOff>165100</xdr:colOff>
      <xdr:row>81</xdr:row>
      <xdr:rowOff>149316</xdr:rowOff>
    </xdr:to>
    <xdr:sp macro="" textlink="">
      <xdr:nvSpPr>
        <xdr:cNvPr id="653" name="楕円 652">
          <a:extLst>
            <a:ext uri="{FF2B5EF4-FFF2-40B4-BE49-F238E27FC236}">
              <a16:creationId xmlns:a16="http://schemas.microsoft.com/office/drawing/2014/main" id="{5557BD70-266F-473B-B0A4-5FD9B1D41505}"/>
            </a:ext>
          </a:extLst>
        </xdr:cNvPr>
        <xdr:cNvSpPr/>
      </xdr:nvSpPr>
      <xdr:spPr>
        <a:xfrm>
          <a:off x="145415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80934</xdr:rowOff>
    </xdr:from>
    <xdr:ext cx="405111" cy="259045"/>
    <xdr:sp macro="" textlink="">
      <xdr:nvSpPr>
        <xdr:cNvPr id="654" name="n_1aveValue【消防施設】&#10;有形固定資産減価償却率">
          <a:extLst>
            <a:ext uri="{FF2B5EF4-FFF2-40B4-BE49-F238E27FC236}">
              <a16:creationId xmlns:a16="http://schemas.microsoft.com/office/drawing/2014/main" id="{ACF889B2-B64A-430A-97F8-F3A6724BF73C}"/>
            </a:ext>
          </a:extLst>
        </xdr:cNvPr>
        <xdr:cNvSpPr txBox="1"/>
      </xdr:nvSpPr>
      <xdr:spPr>
        <a:xfrm>
          <a:off x="152660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50635</xdr:rowOff>
    </xdr:from>
    <xdr:ext cx="405111" cy="259045"/>
    <xdr:sp macro="" textlink="">
      <xdr:nvSpPr>
        <xdr:cNvPr id="655" name="n_2aveValue【消防施設】&#10;有形固定資産減価償却率">
          <a:extLst>
            <a:ext uri="{FF2B5EF4-FFF2-40B4-BE49-F238E27FC236}">
              <a16:creationId xmlns:a16="http://schemas.microsoft.com/office/drawing/2014/main" id="{750FA985-B169-41F9-829A-3C77D5B076A8}"/>
            </a:ext>
          </a:extLst>
        </xdr:cNvPr>
        <xdr:cNvSpPr txBox="1"/>
      </xdr:nvSpPr>
      <xdr:spPr>
        <a:xfrm>
          <a:off x="14389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118490</xdr:rowOff>
    </xdr:from>
    <xdr:ext cx="405111" cy="259045"/>
    <xdr:sp macro="" textlink="">
      <xdr:nvSpPr>
        <xdr:cNvPr id="656" name="n_3aveValue【消防施設】&#10;有形固定資産減価償却率">
          <a:extLst>
            <a:ext uri="{FF2B5EF4-FFF2-40B4-BE49-F238E27FC236}">
              <a16:creationId xmlns:a16="http://schemas.microsoft.com/office/drawing/2014/main" id="{869B4CB8-1C02-42DE-8DD6-4CEB3F1BBA08}"/>
            </a:ext>
          </a:extLst>
        </xdr:cNvPr>
        <xdr:cNvSpPr txBox="1"/>
      </xdr:nvSpPr>
      <xdr:spPr>
        <a:xfrm>
          <a:off x="13500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66239</xdr:rowOff>
    </xdr:from>
    <xdr:ext cx="405111" cy="259045"/>
    <xdr:sp macro="" textlink="">
      <xdr:nvSpPr>
        <xdr:cNvPr id="657" name="n_4aveValue【消防施設】&#10;有形固定資産減価償却率">
          <a:extLst>
            <a:ext uri="{FF2B5EF4-FFF2-40B4-BE49-F238E27FC236}">
              <a16:creationId xmlns:a16="http://schemas.microsoft.com/office/drawing/2014/main" id="{159E087F-F141-4433-B809-4F8FD5C43FD8}"/>
            </a:ext>
          </a:extLst>
        </xdr:cNvPr>
        <xdr:cNvSpPr txBox="1"/>
      </xdr:nvSpPr>
      <xdr:spPr>
        <a:xfrm>
          <a:off x="12611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165843</xdr:rowOff>
    </xdr:from>
    <xdr:ext cx="405111" cy="259045"/>
    <xdr:sp macro="" textlink="">
      <xdr:nvSpPr>
        <xdr:cNvPr id="658" name="n_2mainValue【消防施設】&#10;有形固定資産減価償却率">
          <a:extLst>
            <a:ext uri="{FF2B5EF4-FFF2-40B4-BE49-F238E27FC236}">
              <a16:creationId xmlns:a16="http://schemas.microsoft.com/office/drawing/2014/main" id="{23F7DD4B-52C7-4F8B-8798-7C7F36F915C9}"/>
            </a:ext>
          </a:extLst>
        </xdr:cNvPr>
        <xdr:cNvSpPr txBox="1"/>
      </xdr:nvSpPr>
      <xdr:spPr>
        <a:xfrm>
          <a:off x="14389744" y="1371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9" name="正方形/長方形 658">
          <a:extLst>
            <a:ext uri="{FF2B5EF4-FFF2-40B4-BE49-F238E27FC236}">
              <a16:creationId xmlns:a16="http://schemas.microsoft.com/office/drawing/2014/main" id="{68D3731E-291C-4E56-AEB8-9DBCDC319DC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0" name="正方形/長方形 659">
          <a:extLst>
            <a:ext uri="{FF2B5EF4-FFF2-40B4-BE49-F238E27FC236}">
              <a16:creationId xmlns:a16="http://schemas.microsoft.com/office/drawing/2014/main" id="{0B5A5A24-CD20-4627-8542-76AF3919BBD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1" name="正方形/長方形 660">
          <a:extLst>
            <a:ext uri="{FF2B5EF4-FFF2-40B4-BE49-F238E27FC236}">
              <a16:creationId xmlns:a16="http://schemas.microsoft.com/office/drawing/2014/main" id="{711905A2-3529-40B2-8551-ED6006A6426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2" name="正方形/長方形 661">
          <a:extLst>
            <a:ext uri="{FF2B5EF4-FFF2-40B4-BE49-F238E27FC236}">
              <a16:creationId xmlns:a16="http://schemas.microsoft.com/office/drawing/2014/main" id="{375731CD-6C88-4E70-85CB-C6031BB534D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3" name="正方形/長方形 662">
          <a:extLst>
            <a:ext uri="{FF2B5EF4-FFF2-40B4-BE49-F238E27FC236}">
              <a16:creationId xmlns:a16="http://schemas.microsoft.com/office/drawing/2014/main" id="{6BE1C6F8-4EDC-4943-85C6-33AAA9A36CB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4" name="正方形/長方形 663">
          <a:extLst>
            <a:ext uri="{FF2B5EF4-FFF2-40B4-BE49-F238E27FC236}">
              <a16:creationId xmlns:a16="http://schemas.microsoft.com/office/drawing/2014/main" id="{8588AF41-D88E-4178-A760-BC6A0FB9CFA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5" name="正方形/長方形 664">
          <a:extLst>
            <a:ext uri="{FF2B5EF4-FFF2-40B4-BE49-F238E27FC236}">
              <a16:creationId xmlns:a16="http://schemas.microsoft.com/office/drawing/2014/main" id="{4E6C9DC0-8FC5-456F-B764-AE1E90A814A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6" name="正方形/長方形 665">
          <a:extLst>
            <a:ext uri="{FF2B5EF4-FFF2-40B4-BE49-F238E27FC236}">
              <a16:creationId xmlns:a16="http://schemas.microsoft.com/office/drawing/2014/main" id="{86F91338-37C7-4ED6-B204-97E50EFD7CA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7" name="テキスト ボックス 666">
          <a:extLst>
            <a:ext uri="{FF2B5EF4-FFF2-40B4-BE49-F238E27FC236}">
              <a16:creationId xmlns:a16="http://schemas.microsoft.com/office/drawing/2014/main" id="{71635740-33DA-4920-9B1A-134B99C6691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8" name="直線コネクタ 667">
          <a:extLst>
            <a:ext uri="{FF2B5EF4-FFF2-40B4-BE49-F238E27FC236}">
              <a16:creationId xmlns:a16="http://schemas.microsoft.com/office/drawing/2014/main" id="{CC642553-B5C3-4567-9A9B-F9F2CF7F7BD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9" name="直線コネクタ 668">
          <a:extLst>
            <a:ext uri="{FF2B5EF4-FFF2-40B4-BE49-F238E27FC236}">
              <a16:creationId xmlns:a16="http://schemas.microsoft.com/office/drawing/2014/main" id="{CB7F5906-5D14-4BD6-ABFE-CED75EAF9D6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0" name="テキスト ボックス 669">
          <a:extLst>
            <a:ext uri="{FF2B5EF4-FFF2-40B4-BE49-F238E27FC236}">
              <a16:creationId xmlns:a16="http://schemas.microsoft.com/office/drawing/2014/main" id="{C228C779-E83A-4021-BA1C-B3B3EA1A149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1" name="直線コネクタ 670">
          <a:extLst>
            <a:ext uri="{FF2B5EF4-FFF2-40B4-BE49-F238E27FC236}">
              <a16:creationId xmlns:a16="http://schemas.microsoft.com/office/drawing/2014/main" id="{30599EA0-ED1A-4D04-AEF0-7D44AF4DC12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2" name="テキスト ボックス 671">
          <a:extLst>
            <a:ext uri="{FF2B5EF4-FFF2-40B4-BE49-F238E27FC236}">
              <a16:creationId xmlns:a16="http://schemas.microsoft.com/office/drawing/2014/main" id="{18A059AD-77ED-4C4D-96D9-62DA0E32FE8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3" name="直線コネクタ 672">
          <a:extLst>
            <a:ext uri="{FF2B5EF4-FFF2-40B4-BE49-F238E27FC236}">
              <a16:creationId xmlns:a16="http://schemas.microsoft.com/office/drawing/2014/main" id="{D23258D9-6A7A-405D-AFFD-A5465513C04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4" name="テキスト ボックス 673">
          <a:extLst>
            <a:ext uri="{FF2B5EF4-FFF2-40B4-BE49-F238E27FC236}">
              <a16:creationId xmlns:a16="http://schemas.microsoft.com/office/drawing/2014/main" id="{1C3AE765-1FE3-49C3-A3CC-AE0E014A8DE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5" name="直線コネクタ 674">
          <a:extLst>
            <a:ext uri="{FF2B5EF4-FFF2-40B4-BE49-F238E27FC236}">
              <a16:creationId xmlns:a16="http://schemas.microsoft.com/office/drawing/2014/main" id="{F06D1305-26E3-45AA-A011-59D20F1462C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6" name="テキスト ボックス 675">
          <a:extLst>
            <a:ext uri="{FF2B5EF4-FFF2-40B4-BE49-F238E27FC236}">
              <a16:creationId xmlns:a16="http://schemas.microsoft.com/office/drawing/2014/main" id="{25480156-B1B2-47D4-821B-F54458326DF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7" name="直線コネクタ 676">
          <a:extLst>
            <a:ext uri="{FF2B5EF4-FFF2-40B4-BE49-F238E27FC236}">
              <a16:creationId xmlns:a16="http://schemas.microsoft.com/office/drawing/2014/main" id="{96AAC58A-77E1-4CFA-8187-7906F64988B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8" name="テキスト ボックス 677">
          <a:extLst>
            <a:ext uri="{FF2B5EF4-FFF2-40B4-BE49-F238E27FC236}">
              <a16:creationId xmlns:a16="http://schemas.microsoft.com/office/drawing/2014/main" id="{302DC5EA-39A2-45AD-BEFD-E849EF1B85D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9" name="直線コネクタ 678">
          <a:extLst>
            <a:ext uri="{FF2B5EF4-FFF2-40B4-BE49-F238E27FC236}">
              <a16:creationId xmlns:a16="http://schemas.microsoft.com/office/drawing/2014/main" id="{CF3E3970-5396-4DC3-B83F-A5FAC64ACBD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0" name="テキスト ボックス 679">
          <a:extLst>
            <a:ext uri="{FF2B5EF4-FFF2-40B4-BE49-F238E27FC236}">
              <a16:creationId xmlns:a16="http://schemas.microsoft.com/office/drawing/2014/main" id="{598888A9-6F15-471A-BCE5-C2B042EDD16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1" name="【消防施設】&#10;一人当たり面積グラフ枠">
          <a:extLst>
            <a:ext uri="{FF2B5EF4-FFF2-40B4-BE49-F238E27FC236}">
              <a16:creationId xmlns:a16="http://schemas.microsoft.com/office/drawing/2014/main" id="{B09FFAA1-E636-47F4-B999-0D99C19B21E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682" name="直線コネクタ 681">
          <a:extLst>
            <a:ext uri="{FF2B5EF4-FFF2-40B4-BE49-F238E27FC236}">
              <a16:creationId xmlns:a16="http://schemas.microsoft.com/office/drawing/2014/main" id="{37462CA7-AF51-46B2-8463-79EA1AC3F787}"/>
            </a:ext>
          </a:extLst>
        </xdr:cNvPr>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83" name="【消防施設】&#10;一人当たり面積最小値テキスト">
          <a:extLst>
            <a:ext uri="{FF2B5EF4-FFF2-40B4-BE49-F238E27FC236}">
              <a16:creationId xmlns:a16="http://schemas.microsoft.com/office/drawing/2014/main" id="{67F12565-43AB-4B66-8072-994E74710A77}"/>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84" name="直線コネクタ 683">
          <a:extLst>
            <a:ext uri="{FF2B5EF4-FFF2-40B4-BE49-F238E27FC236}">
              <a16:creationId xmlns:a16="http://schemas.microsoft.com/office/drawing/2014/main" id="{389AEA54-DA88-42D2-801A-66E4D28A5EC8}"/>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685" name="【消防施設】&#10;一人当たり面積最大値テキスト">
          <a:extLst>
            <a:ext uri="{FF2B5EF4-FFF2-40B4-BE49-F238E27FC236}">
              <a16:creationId xmlns:a16="http://schemas.microsoft.com/office/drawing/2014/main" id="{40088C64-CEC8-4F1D-848E-C70D3B725A93}"/>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686" name="直線コネクタ 685">
          <a:extLst>
            <a:ext uri="{FF2B5EF4-FFF2-40B4-BE49-F238E27FC236}">
              <a16:creationId xmlns:a16="http://schemas.microsoft.com/office/drawing/2014/main" id="{F420EADE-2749-4849-821E-2CF6D0B50503}"/>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129557</xdr:rowOff>
    </xdr:from>
    <xdr:ext cx="469744" cy="259045"/>
    <xdr:sp macro="" textlink="">
      <xdr:nvSpPr>
        <xdr:cNvPr id="687" name="【消防施設】&#10;一人当たり面積平均値テキスト">
          <a:extLst>
            <a:ext uri="{FF2B5EF4-FFF2-40B4-BE49-F238E27FC236}">
              <a16:creationId xmlns:a16="http://schemas.microsoft.com/office/drawing/2014/main" id="{D6EA720D-74F1-4353-8829-F778AB44854D}"/>
            </a:ext>
          </a:extLst>
        </xdr:cNvPr>
        <xdr:cNvSpPr txBox="1"/>
      </xdr:nvSpPr>
      <xdr:spPr>
        <a:xfrm>
          <a:off x="22199600" y="1435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688" name="フローチャート: 判断 687">
          <a:extLst>
            <a:ext uri="{FF2B5EF4-FFF2-40B4-BE49-F238E27FC236}">
              <a16:creationId xmlns:a16="http://schemas.microsoft.com/office/drawing/2014/main" id="{C0283B9B-831F-421D-9531-6D78533A1596}"/>
            </a:ext>
          </a:extLst>
        </xdr:cNvPr>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90170</xdr:rowOff>
    </xdr:from>
    <xdr:to>
      <xdr:col>112</xdr:col>
      <xdr:colOff>38100</xdr:colOff>
      <xdr:row>85</xdr:row>
      <xdr:rowOff>20320</xdr:rowOff>
    </xdr:to>
    <xdr:sp macro="" textlink="">
      <xdr:nvSpPr>
        <xdr:cNvPr id="689" name="フローチャート: 判断 688">
          <a:extLst>
            <a:ext uri="{FF2B5EF4-FFF2-40B4-BE49-F238E27FC236}">
              <a16:creationId xmlns:a16="http://schemas.microsoft.com/office/drawing/2014/main" id="{851748CB-5C70-4B89-B977-92CAEAAB6CB3}"/>
            </a:ext>
          </a:extLst>
        </xdr:cNvPr>
        <xdr:cNvSpPr/>
      </xdr:nvSpPr>
      <xdr:spPr>
        <a:xfrm>
          <a:off x="21272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93980</xdr:rowOff>
    </xdr:from>
    <xdr:to>
      <xdr:col>107</xdr:col>
      <xdr:colOff>101600</xdr:colOff>
      <xdr:row>85</xdr:row>
      <xdr:rowOff>24130</xdr:rowOff>
    </xdr:to>
    <xdr:sp macro="" textlink="">
      <xdr:nvSpPr>
        <xdr:cNvPr id="690" name="フローチャート: 判断 689">
          <a:extLst>
            <a:ext uri="{FF2B5EF4-FFF2-40B4-BE49-F238E27FC236}">
              <a16:creationId xmlns:a16="http://schemas.microsoft.com/office/drawing/2014/main" id="{F5DED271-D467-452E-914A-20513B564924}"/>
            </a:ext>
          </a:extLst>
        </xdr:cNvPr>
        <xdr:cNvSpPr/>
      </xdr:nvSpPr>
      <xdr:spPr>
        <a:xfrm>
          <a:off x="20383500" y="1449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113030</xdr:rowOff>
    </xdr:from>
    <xdr:to>
      <xdr:col>102</xdr:col>
      <xdr:colOff>165100</xdr:colOff>
      <xdr:row>85</xdr:row>
      <xdr:rowOff>43180</xdr:rowOff>
    </xdr:to>
    <xdr:sp macro="" textlink="">
      <xdr:nvSpPr>
        <xdr:cNvPr id="691" name="フローチャート: 判断 690">
          <a:extLst>
            <a:ext uri="{FF2B5EF4-FFF2-40B4-BE49-F238E27FC236}">
              <a16:creationId xmlns:a16="http://schemas.microsoft.com/office/drawing/2014/main" id="{C077B114-C9E2-45F8-9A40-BDE32A6DF4FE}"/>
            </a:ext>
          </a:extLst>
        </xdr:cNvPr>
        <xdr:cNvSpPr/>
      </xdr:nvSpPr>
      <xdr:spPr>
        <a:xfrm>
          <a:off x="19494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84455</xdr:rowOff>
    </xdr:from>
    <xdr:to>
      <xdr:col>98</xdr:col>
      <xdr:colOff>38100</xdr:colOff>
      <xdr:row>85</xdr:row>
      <xdr:rowOff>14605</xdr:rowOff>
    </xdr:to>
    <xdr:sp macro="" textlink="">
      <xdr:nvSpPr>
        <xdr:cNvPr id="692" name="フローチャート: 判断 691">
          <a:extLst>
            <a:ext uri="{FF2B5EF4-FFF2-40B4-BE49-F238E27FC236}">
              <a16:creationId xmlns:a16="http://schemas.microsoft.com/office/drawing/2014/main" id="{ED4F8AD3-F565-4B2F-A96F-4F1EBB79FBFC}"/>
            </a:ext>
          </a:extLst>
        </xdr:cNvPr>
        <xdr:cNvSpPr/>
      </xdr:nvSpPr>
      <xdr:spPr>
        <a:xfrm>
          <a:off x="18605500" y="1448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8AAD1B0E-BFBF-4035-990F-4081D326865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00F2903B-9D37-4AD2-A164-217E8FE395F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9860EDAE-6246-497B-8B3C-DB4957205A2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B1C5748F-49A1-47FB-A3E7-7A7E1DED3A3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3BC747BD-8E55-47B0-9FD4-55B6234A9EF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34925</xdr:rowOff>
    </xdr:from>
    <xdr:to>
      <xdr:col>107</xdr:col>
      <xdr:colOff>101600</xdr:colOff>
      <xdr:row>85</xdr:row>
      <xdr:rowOff>136525</xdr:rowOff>
    </xdr:to>
    <xdr:sp macro="" textlink="">
      <xdr:nvSpPr>
        <xdr:cNvPr id="698" name="楕円 697">
          <a:extLst>
            <a:ext uri="{FF2B5EF4-FFF2-40B4-BE49-F238E27FC236}">
              <a16:creationId xmlns:a16="http://schemas.microsoft.com/office/drawing/2014/main" id="{3B9D9063-61EB-4BEE-B2BF-DFEE2ACD563B}"/>
            </a:ext>
          </a:extLst>
        </xdr:cNvPr>
        <xdr:cNvSpPr/>
      </xdr:nvSpPr>
      <xdr:spPr>
        <a:xfrm>
          <a:off x="20383500" y="146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36847</xdr:rowOff>
    </xdr:from>
    <xdr:ext cx="469744" cy="259045"/>
    <xdr:sp macro="" textlink="">
      <xdr:nvSpPr>
        <xdr:cNvPr id="699" name="n_1aveValue【消防施設】&#10;一人当たり面積">
          <a:extLst>
            <a:ext uri="{FF2B5EF4-FFF2-40B4-BE49-F238E27FC236}">
              <a16:creationId xmlns:a16="http://schemas.microsoft.com/office/drawing/2014/main" id="{2CD31F57-61E3-4A1B-870D-DE23381A0A24}"/>
            </a:ext>
          </a:extLst>
        </xdr:cNvPr>
        <xdr:cNvSpPr txBox="1"/>
      </xdr:nvSpPr>
      <xdr:spPr>
        <a:xfrm>
          <a:off x="210757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40657</xdr:rowOff>
    </xdr:from>
    <xdr:ext cx="469744" cy="259045"/>
    <xdr:sp macro="" textlink="">
      <xdr:nvSpPr>
        <xdr:cNvPr id="700" name="n_2aveValue【消防施設】&#10;一人当たり面積">
          <a:extLst>
            <a:ext uri="{FF2B5EF4-FFF2-40B4-BE49-F238E27FC236}">
              <a16:creationId xmlns:a16="http://schemas.microsoft.com/office/drawing/2014/main" id="{B6B8942F-4DF1-4F16-8B9E-4189EB9CE0C7}"/>
            </a:ext>
          </a:extLst>
        </xdr:cNvPr>
        <xdr:cNvSpPr txBox="1"/>
      </xdr:nvSpPr>
      <xdr:spPr>
        <a:xfrm>
          <a:off x="20199427" y="142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59707</xdr:rowOff>
    </xdr:from>
    <xdr:ext cx="469744" cy="259045"/>
    <xdr:sp macro="" textlink="">
      <xdr:nvSpPr>
        <xdr:cNvPr id="701" name="n_3aveValue【消防施設】&#10;一人当たり面積">
          <a:extLst>
            <a:ext uri="{FF2B5EF4-FFF2-40B4-BE49-F238E27FC236}">
              <a16:creationId xmlns:a16="http://schemas.microsoft.com/office/drawing/2014/main" id="{6899EA2C-E78F-4FCB-92FF-3D8B0E54AC68}"/>
            </a:ext>
          </a:extLst>
        </xdr:cNvPr>
        <xdr:cNvSpPr txBox="1"/>
      </xdr:nvSpPr>
      <xdr:spPr>
        <a:xfrm>
          <a:off x="19310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31132</xdr:rowOff>
    </xdr:from>
    <xdr:ext cx="469744" cy="259045"/>
    <xdr:sp macro="" textlink="">
      <xdr:nvSpPr>
        <xdr:cNvPr id="702" name="n_4aveValue【消防施設】&#10;一人当たり面積">
          <a:extLst>
            <a:ext uri="{FF2B5EF4-FFF2-40B4-BE49-F238E27FC236}">
              <a16:creationId xmlns:a16="http://schemas.microsoft.com/office/drawing/2014/main" id="{ED7B82C5-1488-4F77-816B-7BB64621D767}"/>
            </a:ext>
          </a:extLst>
        </xdr:cNvPr>
        <xdr:cNvSpPr txBox="1"/>
      </xdr:nvSpPr>
      <xdr:spPr>
        <a:xfrm>
          <a:off x="18421427" y="1426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127652</xdr:rowOff>
    </xdr:from>
    <xdr:ext cx="469744" cy="259045"/>
    <xdr:sp macro="" textlink="">
      <xdr:nvSpPr>
        <xdr:cNvPr id="703" name="n_2mainValue【消防施設】&#10;一人当たり面積">
          <a:extLst>
            <a:ext uri="{FF2B5EF4-FFF2-40B4-BE49-F238E27FC236}">
              <a16:creationId xmlns:a16="http://schemas.microsoft.com/office/drawing/2014/main" id="{FEC36AFD-31C4-4214-9F76-2BF2D983E516}"/>
            </a:ext>
          </a:extLst>
        </xdr:cNvPr>
        <xdr:cNvSpPr txBox="1"/>
      </xdr:nvSpPr>
      <xdr:spPr>
        <a:xfrm>
          <a:off x="20199427" y="1470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a:extLst>
            <a:ext uri="{FF2B5EF4-FFF2-40B4-BE49-F238E27FC236}">
              <a16:creationId xmlns:a16="http://schemas.microsoft.com/office/drawing/2014/main" id="{9C6AD285-DA1C-4833-9F12-878E879E6F5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5" name="正方形/長方形 704">
          <a:extLst>
            <a:ext uri="{FF2B5EF4-FFF2-40B4-BE49-F238E27FC236}">
              <a16:creationId xmlns:a16="http://schemas.microsoft.com/office/drawing/2014/main" id="{BB627F89-64D4-40EB-9BFF-B16DDD30FF3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6" name="正方形/長方形 705">
          <a:extLst>
            <a:ext uri="{FF2B5EF4-FFF2-40B4-BE49-F238E27FC236}">
              <a16:creationId xmlns:a16="http://schemas.microsoft.com/office/drawing/2014/main" id="{8E0AC6D1-0479-4AE2-B10A-820CEF0D9AC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7" name="正方形/長方形 706">
          <a:extLst>
            <a:ext uri="{FF2B5EF4-FFF2-40B4-BE49-F238E27FC236}">
              <a16:creationId xmlns:a16="http://schemas.microsoft.com/office/drawing/2014/main" id="{750F7D9E-4921-4A7E-B709-7196F222642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8" name="正方形/長方形 707">
          <a:extLst>
            <a:ext uri="{FF2B5EF4-FFF2-40B4-BE49-F238E27FC236}">
              <a16:creationId xmlns:a16="http://schemas.microsoft.com/office/drawing/2014/main" id="{6C59F943-0E6A-4B9D-876C-0C086924C98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9" name="正方形/長方形 708">
          <a:extLst>
            <a:ext uri="{FF2B5EF4-FFF2-40B4-BE49-F238E27FC236}">
              <a16:creationId xmlns:a16="http://schemas.microsoft.com/office/drawing/2014/main" id="{2DA37B91-9EB2-43AE-8002-CDFB289C69D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0" name="正方形/長方形 709">
          <a:extLst>
            <a:ext uri="{FF2B5EF4-FFF2-40B4-BE49-F238E27FC236}">
              <a16:creationId xmlns:a16="http://schemas.microsoft.com/office/drawing/2014/main" id="{CE20840A-E330-4242-98AE-90570D9CEC1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正方形/長方形 710">
          <a:extLst>
            <a:ext uri="{FF2B5EF4-FFF2-40B4-BE49-F238E27FC236}">
              <a16:creationId xmlns:a16="http://schemas.microsoft.com/office/drawing/2014/main" id="{8913BFC6-5B5B-4C8E-AB10-E8A887893D1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2" name="テキスト ボックス 711">
          <a:extLst>
            <a:ext uri="{FF2B5EF4-FFF2-40B4-BE49-F238E27FC236}">
              <a16:creationId xmlns:a16="http://schemas.microsoft.com/office/drawing/2014/main" id="{1C6C307E-E4F2-44B6-8CBE-B61F0150045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3" name="直線コネクタ 712">
          <a:extLst>
            <a:ext uri="{FF2B5EF4-FFF2-40B4-BE49-F238E27FC236}">
              <a16:creationId xmlns:a16="http://schemas.microsoft.com/office/drawing/2014/main" id="{187BE005-4CB1-4622-BB90-D719060BF70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4" name="テキスト ボックス 713">
          <a:extLst>
            <a:ext uri="{FF2B5EF4-FFF2-40B4-BE49-F238E27FC236}">
              <a16:creationId xmlns:a16="http://schemas.microsoft.com/office/drawing/2014/main" id="{048BFAFB-E455-4A4C-8A71-D65075CEC36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5" name="直線コネクタ 714">
          <a:extLst>
            <a:ext uri="{FF2B5EF4-FFF2-40B4-BE49-F238E27FC236}">
              <a16:creationId xmlns:a16="http://schemas.microsoft.com/office/drawing/2014/main" id="{AD7ECC3A-542E-494B-8828-A702A498D19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6" name="テキスト ボックス 715">
          <a:extLst>
            <a:ext uri="{FF2B5EF4-FFF2-40B4-BE49-F238E27FC236}">
              <a16:creationId xmlns:a16="http://schemas.microsoft.com/office/drawing/2014/main" id="{BC2C2F20-6C8E-4B91-9DC8-F167E61B79D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7" name="直線コネクタ 716">
          <a:extLst>
            <a:ext uri="{FF2B5EF4-FFF2-40B4-BE49-F238E27FC236}">
              <a16:creationId xmlns:a16="http://schemas.microsoft.com/office/drawing/2014/main" id="{B57E9FEE-40A5-4154-8A4B-DD1E8F61490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8" name="テキスト ボックス 717">
          <a:extLst>
            <a:ext uri="{FF2B5EF4-FFF2-40B4-BE49-F238E27FC236}">
              <a16:creationId xmlns:a16="http://schemas.microsoft.com/office/drawing/2014/main" id="{BC5D3E66-F8EA-4FB8-8F85-1D5BB124FC1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9" name="直線コネクタ 718">
          <a:extLst>
            <a:ext uri="{FF2B5EF4-FFF2-40B4-BE49-F238E27FC236}">
              <a16:creationId xmlns:a16="http://schemas.microsoft.com/office/drawing/2014/main" id="{6AF8FE93-DB83-47CE-A356-63A275E2AD8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0" name="テキスト ボックス 719">
          <a:extLst>
            <a:ext uri="{FF2B5EF4-FFF2-40B4-BE49-F238E27FC236}">
              <a16:creationId xmlns:a16="http://schemas.microsoft.com/office/drawing/2014/main" id="{52F43A12-B36F-4611-BE66-558B00A14F4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1" name="直線コネクタ 720">
          <a:extLst>
            <a:ext uri="{FF2B5EF4-FFF2-40B4-BE49-F238E27FC236}">
              <a16:creationId xmlns:a16="http://schemas.microsoft.com/office/drawing/2014/main" id="{9A23F501-043F-4821-B32C-F6BF69B804A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2" name="テキスト ボックス 721">
          <a:extLst>
            <a:ext uri="{FF2B5EF4-FFF2-40B4-BE49-F238E27FC236}">
              <a16:creationId xmlns:a16="http://schemas.microsoft.com/office/drawing/2014/main" id="{635615A1-B874-4CBF-8E30-49DA9445930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3" name="直線コネクタ 722">
          <a:extLst>
            <a:ext uri="{FF2B5EF4-FFF2-40B4-BE49-F238E27FC236}">
              <a16:creationId xmlns:a16="http://schemas.microsoft.com/office/drawing/2014/main" id="{1F67A62B-DA16-499D-892A-7D5A6C8FAE4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4" name="テキスト ボックス 723">
          <a:extLst>
            <a:ext uri="{FF2B5EF4-FFF2-40B4-BE49-F238E27FC236}">
              <a16:creationId xmlns:a16="http://schemas.microsoft.com/office/drawing/2014/main" id="{CBDE7623-93B9-414E-898B-2A5584AF474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5" name="直線コネクタ 724">
          <a:extLst>
            <a:ext uri="{FF2B5EF4-FFF2-40B4-BE49-F238E27FC236}">
              <a16:creationId xmlns:a16="http://schemas.microsoft.com/office/drawing/2014/main" id="{C3ECBEA2-F77D-41A7-AF11-3F23A50D3BF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6" name="テキスト ボックス 725">
          <a:extLst>
            <a:ext uri="{FF2B5EF4-FFF2-40B4-BE49-F238E27FC236}">
              <a16:creationId xmlns:a16="http://schemas.microsoft.com/office/drawing/2014/main" id="{7ACCD6AB-D0F8-44FE-916A-AF2ADBAE57F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7" name="直線コネクタ 726">
          <a:extLst>
            <a:ext uri="{FF2B5EF4-FFF2-40B4-BE49-F238E27FC236}">
              <a16:creationId xmlns:a16="http://schemas.microsoft.com/office/drawing/2014/main" id="{6600C5B3-CB31-4389-999C-CB9B1526878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庁舎】&#10;有形固定資産減価償却率グラフ枠">
          <a:extLst>
            <a:ext uri="{FF2B5EF4-FFF2-40B4-BE49-F238E27FC236}">
              <a16:creationId xmlns:a16="http://schemas.microsoft.com/office/drawing/2014/main" id="{C2B8C1F4-0F9E-47F4-ADAC-AAE7F5A7AFA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729" name="直線コネクタ 728">
          <a:extLst>
            <a:ext uri="{FF2B5EF4-FFF2-40B4-BE49-F238E27FC236}">
              <a16:creationId xmlns:a16="http://schemas.microsoft.com/office/drawing/2014/main" id="{EB455402-EDC6-4461-8369-5B0E9D0FE737}"/>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0" name="【庁舎】&#10;有形固定資産減価償却率最小値テキスト">
          <a:extLst>
            <a:ext uri="{FF2B5EF4-FFF2-40B4-BE49-F238E27FC236}">
              <a16:creationId xmlns:a16="http://schemas.microsoft.com/office/drawing/2014/main" id="{269CB0FD-6C76-497B-B553-FEE72533385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1" name="直線コネクタ 730">
          <a:extLst>
            <a:ext uri="{FF2B5EF4-FFF2-40B4-BE49-F238E27FC236}">
              <a16:creationId xmlns:a16="http://schemas.microsoft.com/office/drawing/2014/main" id="{DAF52C55-AECA-40B8-BA5C-81B694FDC69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732" name="【庁舎】&#10;有形固定資産減価償却率最大値テキスト">
          <a:extLst>
            <a:ext uri="{FF2B5EF4-FFF2-40B4-BE49-F238E27FC236}">
              <a16:creationId xmlns:a16="http://schemas.microsoft.com/office/drawing/2014/main" id="{987AF296-9DD6-45B3-AD2A-4C09BCB8E55F}"/>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33" name="直線コネクタ 732">
          <a:extLst>
            <a:ext uri="{FF2B5EF4-FFF2-40B4-BE49-F238E27FC236}">
              <a16:creationId xmlns:a16="http://schemas.microsoft.com/office/drawing/2014/main" id="{778228A5-076A-44D7-AF64-3259151DFEC5}"/>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87465</xdr:rowOff>
    </xdr:from>
    <xdr:ext cx="405111" cy="259045"/>
    <xdr:sp macro="" textlink="">
      <xdr:nvSpPr>
        <xdr:cNvPr id="734" name="【庁舎】&#10;有形固定資産減価償却率平均値テキスト">
          <a:extLst>
            <a:ext uri="{FF2B5EF4-FFF2-40B4-BE49-F238E27FC236}">
              <a16:creationId xmlns:a16="http://schemas.microsoft.com/office/drawing/2014/main" id="{BAF66323-C8B1-4E72-A0F6-601B34ABBBE8}"/>
            </a:ext>
          </a:extLst>
        </xdr:cNvPr>
        <xdr:cNvSpPr txBox="1"/>
      </xdr:nvSpPr>
      <xdr:spPr>
        <a:xfrm>
          <a:off x="16357600" y="1774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735" name="フローチャート: 判断 734">
          <a:extLst>
            <a:ext uri="{FF2B5EF4-FFF2-40B4-BE49-F238E27FC236}">
              <a16:creationId xmlns:a16="http://schemas.microsoft.com/office/drawing/2014/main" id="{03CA8F3E-81A3-4E1F-A3E0-6AC64640982E}"/>
            </a:ext>
          </a:extLst>
        </xdr:cNvPr>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13970</xdr:rowOff>
    </xdr:from>
    <xdr:to>
      <xdr:col>81</xdr:col>
      <xdr:colOff>101600</xdr:colOff>
      <xdr:row>105</xdr:row>
      <xdr:rowOff>115570</xdr:rowOff>
    </xdr:to>
    <xdr:sp macro="" textlink="">
      <xdr:nvSpPr>
        <xdr:cNvPr id="736" name="フローチャート: 判断 735">
          <a:extLst>
            <a:ext uri="{FF2B5EF4-FFF2-40B4-BE49-F238E27FC236}">
              <a16:creationId xmlns:a16="http://schemas.microsoft.com/office/drawing/2014/main" id="{7DBE1E7C-F559-4D9E-861A-A955962521B4}"/>
            </a:ext>
          </a:extLst>
        </xdr:cNvPr>
        <xdr:cNvSpPr/>
      </xdr:nvSpPr>
      <xdr:spPr>
        <a:xfrm>
          <a:off x="1543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737" name="フローチャート: 判断 736">
          <a:extLst>
            <a:ext uri="{FF2B5EF4-FFF2-40B4-BE49-F238E27FC236}">
              <a16:creationId xmlns:a16="http://schemas.microsoft.com/office/drawing/2014/main" id="{0F57DAC6-FD52-4EB2-B030-DF581FCFD019}"/>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738" name="フローチャート: 判断 737">
          <a:extLst>
            <a:ext uri="{FF2B5EF4-FFF2-40B4-BE49-F238E27FC236}">
              <a16:creationId xmlns:a16="http://schemas.microsoft.com/office/drawing/2014/main" id="{ECFCA75E-EB05-498D-B59A-2D11412BFBA2}"/>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27032</xdr:rowOff>
    </xdr:from>
    <xdr:to>
      <xdr:col>67</xdr:col>
      <xdr:colOff>101600</xdr:colOff>
      <xdr:row>105</xdr:row>
      <xdr:rowOff>128632</xdr:rowOff>
    </xdr:to>
    <xdr:sp macro="" textlink="">
      <xdr:nvSpPr>
        <xdr:cNvPr id="739" name="フローチャート: 判断 738">
          <a:extLst>
            <a:ext uri="{FF2B5EF4-FFF2-40B4-BE49-F238E27FC236}">
              <a16:creationId xmlns:a16="http://schemas.microsoft.com/office/drawing/2014/main" id="{21D05E0C-EF91-49F1-A621-261800BE7D4A}"/>
            </a:ext>
          </a:extLst>
        </xdr:cNvPr>
        <xdr:cNvSpPr/>
      </xdr:nvSpPr>
      <xdr:spPr>
        <a:xfrm>
          <a:off x="12763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F92CB4F2-0113-424A-91B4-7F9F8E4ABC9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88D7E11F-D529-4F9D-BE53-AB4C4469D6A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1C1EFCF9-C498-41C3-901A-A3DB565C593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494BB549-B5D2-436A-89FE-264065A322E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30438AA2-A9D2-4C5E-BCC1-BC795A6E0E8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745" name="楕円 744">
          <a:extLst>
            <a:ext uri="{FF2B5EF4-FFF2-40B4-BE49-F238E27FC236}">
              <a16:creationId xmlns:a16="http://schemas.microsoft.com/office/drawing/2014/main" id="{42F6C2DE-6206-41B7-AAA6-D9952D87AE5D}"/>
            </a:ext>
          </a:extLst>
        </xdr:cNvPr>
        <xdr:cNvSpPr/>
      </xdr:nvSpPr>
      <xdr:spPr>
        <a:xfrm>
          <a:off x="162687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70775</xdr:rowOff>
    </xdr:from>
    <xdr:ext cx="405111" cy="259045"/>
    <xdr:sp macro="" textlink="">
      <xdr:nvSpPr>
        <xdr:cNvPr id="746" name="【庁舎】&#10;有形固定資産減価償却率該当値テキスト">
          <a:extLst>
            <a:ext uri="{FF2B5EF4-FFF2-40B4-BE49-F238E27FC236}">
              <a16:creationId xmlns:a16="http://schemas.microsoft.com/office/drawing/2014/main" id="{AC5A7594-D741-4E19-894F-6D2755B53873}"/>
            </a:ext>
          </a:extLst>
        </xdr:cNvPr>
        <xdr:cNvSpPr txBox="1"/>
      </xdr:nvSpPr>
      <xdr:spPr>
        <a:xfrm>
          <a:off x="16357600" y="1790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58057</xdr:rowOff>
    </xdr:from>
    <xdr:to>
      <xdr:col>81</xdr:col>
      <xdr:colOff>101600</xdr:colOff>
      <xdr:row>104</xdr:row>
      <xdr:rowOff>159657</xdr:rowOff>
    </xdr:to>
    <xdr:sp macro="" textlink="">
      <xdr:nvSpPr>
        <xdr:cNvPr id="747" name="楕円 746">
          <a:extLst>
            <a:ext uri="{FF2B5EF4-FFF2-40B4-BE49-F238E27FC236}">
              <a16:creationId xmlns:a16="http://schemas.microsoft.com/office/drawing/2014/main" id="{FC0F9E1B-4C4B-414B-85E1-E4860CAC36A4}"/>
            </a:ext>
          </a:extLst>
        </xdr:cNvPr>
        <xdr:cNvSpPr/>
      </xdr:nvSpPr>
      <xdr:spPr>
        <a:xfrm>
          <a:off x="15430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108857</xdr:rowOff>
    </xdr:from>
    <xdr:to>
      <xdr:col>85</xdr:col>
      <xdr:colOff>127000</xdr:colOff>
      <xdr:row>104</xdr:row>
      <xdr:rowOff>143148</xdr:rowOff>
    </xdr:to>
    <xdr:cxnSp macro="">
      <xdr:nvCxnSpPr>
        <xdr:cNvPr id="748" name="直線コネクタ 747">
          <a:extLst>
            <a:ext uri="{FF2B5EF4-FFF2-40B4-BE49-F238E27FC236}">
              <a16:creationId xmlns:a16="http://schemas.microsoft.com/office/drawing/2014/main" id="{0AFD80B1-CF60-4E82-8028-BBD6D4AA0C95}"/>
            </a:ext>
          </a:extLst>
        </xdr:cNvPr>
        <xdr:cNvCxnSpPr/>
      </xdr:nvCxnSpPr>
      <xdr:spPr>
        <a:xfrm>
          <a:off x="15481300" y="1793965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49" name="楕円 748">
          <a:extLst>
            <a:ext uri="{FF2B5EF4-FFF2-40B4-BE49-F238E27FC236}">
              <a16:creationId xmlns:a16="http://schemas.microsoft.com/office/drawing/2014/main" id="{4AA0121D-E398-45B3-8050-E7E36854DD58}"/>
            </a:ext>
          </a:extLst>
        </xdr:cNvPr>
        <xdr:cNvSpPr/>
      </xdr:nvSpPr>
      <xdr:spPr>
        <a:xfrm>
          <a:off x="14541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72934</xdr:rowOff>
    </xdr:from>
    <xdr:to>
      <xdr:col>81</xdr:col>
      <xdr:colOff>50800</xdr:colOff>
      <xdr:row>104</xdr:row>
      <xdr:rowOff>108857</xdr:rowOff>
    </xdr:to>
    <xdr:cxnSp macro="">
      <xdr:nvCxnSpPr>
        <xdr:cNvPr id="750" name="直線コネクタ 749">
          <a:extLst>
            <a:ext uri="{FF2B5EF4-FFF2-40B4-BE49-F238E27FC236}">
              <a16:creationId xmlns:a16="http://schemas.microsoft.com/office/drawing/2014/main" id="{B84EB51D-2DC1-4F53-85E6-4D4F01897AA6}"/>
            </a:ext>
          </a:extLst>
        </xdr:cNvPr>
        <xdr:cNvCxnSpPr/>
      </xdr:nvCxnSpPr>
      <xdr:spPr>
        <a:xfrm>
          <a:off x="14592300" y="179037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162561</xdr:rowOff>
    </xdr:from>
    <xdr:to>
      <xdr:col>72</xdr:col>
      <xdr:colOff>38100</xdr:colOff>
      <xdr:row>104</xdr:row>
      <xdr:rowOff>92711</xdr:rowOff>
    </xdr:to>
    <xdr:sp macro="" textlink="">
      <xdr:nvSpPr>
        <xdr:cNvPr id="751" name="楕円 750">
          <a:extLst>
            <a:ext uri="{FF2B5EF4-FFF2-40B4-BE49-F238E27FC236}">
              <a16:creationId xmlns:a16="http://schemas.microsoft.com/office/drawing/2014/main" id="{5A3760C9-DEC2-4E9B-B7BC-E1A0BE75689D}"/>
            </a:ext>
          </a:extLst>
        </xdr:cNvPr>
        <xdr:cNvSpPr/>
      </xdr:nvSpPr>
      <xdr:spPr>
        <a:xfrm>
          <a:off x="13652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41911</xdr:rowOff>
    </xdr:from>
    <xdr:to>
      <xdr:col>76</xdr:col>
      <xdr:colOff>114300</xdr:colOff>
      <xdr:row>104</xdr:row>
      <xdr:rowOff>72934</xdr:rowOff>
    </xdr:to>
    <xdr:cxnSp macro="">
      <xdr:nvCxnSpPr>
        <xdr:cNvPr id="752" name="直線コネクタ 751">
          <a:extLst>
            <a:ext uri="{FF2B5EF4-FFF2-40B4-BE49-F238E27FC236}">
              <a16:creationId xmlns:a16="http://schemas.microsoft.com/office/drawing/2014/main" id="{F601B8D1-75B4-498B-ADFD-0316B2A7C831}"/>
            </a:ext>
          </a:extLst>
        </xdr:cNvPr>
        <xdr:cNvCxnSpPr/>
      </xdr:nvCxnSpPr>
      <xdr:spPr>
        <a:xfrm>
          <a:off x="13703300" y="1787271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129902</xdr:rowOff>
    </xdr:from>
    <xdr:to>
      <xdr:col>67</xdr:col>
      <xdr:colOff>101600</xdr:colOff>
      <xdr:row>104</xdr:row>
      <xdr:rowOff>60052</xdr:rowOff>
    </xdr:to>
    <xdr:sp macro="" textlink="">
      <xdr:nvSpPr>
        <xdr:cNvPr id="753" name="楕円 752">
          <a:extLst>
            <a:ext uri="{FF2B5EF4-FFF2-40B4-BE49-F238E27FC236}">
              <a16:creationId xmlns:a16="http://schemas.microsoft.com/office/drawing/2014/main" id="{32697AEC-F2E9-41D2-95B9-54E91FAA3EE0}"/>
            </a:ext>
          </a:extLst>
        </xdr:cNvPr>
        <xdr:cNvSpPr/>
      </xdr:nvSpPr>
      <xdr:spPr>
        <a:xfrm>
          <a:off x="12763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9252</xdr:rowOff>
    </xdr:from>
    <xdr:to>
      <xdr:col>71</xdr:col>
      <xdr:colOff>177800</xdr:colOff>
      <xdr:row>104</xdr:row>
      <xdr:rowOff>41911</xdr:rowOff>
    </xdr:to>
    <xdr:cxnSp macro="">
      <xdr:nvCxnSpPr>
        <xdr:cNvPr id="754" name="直線コネクタ 753">
          <a:extLst>
            <a:ext uri="{FF2B5EF4-FFF2-40B4-BE49-F238E27FC236}">
              <a16:creationId xmlns:a16="http://schemas.microsoft.com/office/drawing/2014/main" id="{9860081C-C856-4992-9294-80B850929C48}"/>
            </a:ext>
          </a:extLst>
        </xdr:cNvPr>
        <xdr:cNvCxnSpPr/>
      </xdr:nvCxnSpPr>
      <xdr:spPr>
        <a:xfrm>
          <a:off x="12814300" y="178400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106697</xdr:rowOff>
    </xdr:from>
    <xdr:ext cx="405111" cy="259045"/>
    <xdr:sp macro="" textlink="">
      <xdr:nvSpPr>
        <xdr:cNvPr id="755" name="n_1aveValue【庁舎】&#10;有形固定資産減価償却率">
          <a:extLst>
            <a:ext uri="{FF2B5EF4-FFF2-40B4-BE49-F238E27FC236}">
              <a16:creationId xmlns:a16="http://schemas.microsoft.com/office/drawing/2014/main" id="{8447EB56-B752-421E-B19B-4EAB3BF211C8}"/>
            </a:ext>
          </a:extLst>
        </xdr:cNvPr>
        <xdr:cNvSpPr txBox="1"/>
      </xdr:nvSpPr>
      <xdr:spPr>
        <a:xfrm>
          <a:off x="152660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101798</xdr:rowOff>
    </xdr:from>
    <xdr:ext cx="405111" cy="259045"/>
    <xdr:sp macro="" textlink="">
      <xdr:nvSpPr>
        <xdr:cNvPr id="756" name="n_2aveValue【庁舎】&#10;有形固定資産減価償却率">
          <a:extLst>
            <a:ext uri="{FF2B5EF4-FFF2-40B4-BE49-F238E27FC236}">
              <a16:creationId xmlns:a16="http://schemas.microsoft.com/office/drawing/2014/main" id="{E593F6FA-2219-4ED9-A900-0122EB1723B0}"/>
            </a:ext>
          </a:extLst>
        </xdr:cNvPr>
        <xdr:cNvSpPr txBox="1"/>
      </xdr:nvSpPr>
      <xdr:spPr>
        <a:xfrm>
          <a:off x="14389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90369</xdr:rowOff>
    </xdr:from>
    <xdr:ext cx="405111" cy="259045"/>
    <xdr:sp macro="" textlink="">
      <xdr:nvSpPr>
        <xdr:cNvPr id="757" name="n_3aveValue【庁舎】&#10;有形固定資産減価償却率">
          <a:extLst>
            <a:ext uri="{FF2B5EF4-FFF2-40B4-BE49-F238E27FC236}">
              <a16:creationId xmlns:a16="http://schemas.microsoft.com/office/drawing/2014/main" id="{A60D7BA6-B149-43E4-BCAF-01E9634C17AD}"/>
            </a:ext>
          </a:extLst>
        </xdr:cNvPr>
        <xdr:cNvSpPr txBox="1"/>
      </xdr:nvSpPr>
      <xdr:spPr>
        <a:xfrm>
          <a:off x="13500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119759</xdr:rowOff>
    </xdr:from>
    <xdr:ext cx="405111" cy="259045"/>
    <xdr:sp macro="" textlink="">
      <xdr:nvSpPr>
        <xdr:cNvPr id="758" name="n_4aveValue【庁舎】&#10;有形固定資産減価償却率">
          <a:extLst>
            <a:ext uri="{FF2B5EF4-FFF2-40B4-BE49-F238E27FC236}">
              <a16:creationId xmlns:a16="http://schemas.microsoft.com/office/drawing/2014/main" id="{BA046AE7-1AC7-41FA-8505-4CE6ED862E53}"/>
            </a:ext>
          </a:extLst>
        </xdr:cNvPr>
        <xdr:cNvSpPr txBox="1"/>
      </xdr:nvSpPr>
      <xdr:spPr>
        <a:xfrm>
          <a:off x="12611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4734</xdr:rowOff>
    </xdr:from>
    <xdr:ext cx="405111" cy="259045"/>
    <xdr:sp macro="" textlink="">
      <xdr:nvSpPr>
        <xdr:cNvPr id="759" name="n_1mainValue【庁舎】&#10;有形固定資産減価償却率">
          <a:extLst>
            <a:ext uri="{FF2B5EF4-FFF2-40B4-BE49-F238E27FC236}">
              <a16:creationId xmlns:a16="http://schemas.microsoft.com/office/drawing/2014/main" id="{2A27EF8F-B911-4F5D-B700-0438F8133BC2}"/>
            </a:ext>
          </a:extLst>
        </xdr:cNvPr>
        <xdr:cNvSpPr txBox="1"/>
      </xdr:nvSpPr>
      <xdr:spPr>
        <a:xfrm>
          <a:off x="15266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140261</xdr:rowOff>
    </xdr:from>
    <xdr:ext cx="405111" cy="259045"/>
    <xdr:sp macro="" textlink="">
      <xdr:nvSpPr>
        <xdr:cNvPr id="760" name="n_2mainValue【庁舎】&#10;有形固定資産減価償却率">
          <a:extLst>
            <a:ext uri="{FF2B5EF4-FFF2-40B4-BE49-F238E27FC236}">
              <a16:creationId xmlns:a16="http://schemas.microsoft.com/office/drawing/2014/main" id="{F150BE03-B65F-4F5B-B726-7384B99F47A9}"/>
            </a:ext>
          </a:extLst>
        </xdr:cNvPr>
        <xdr:cNvSpPr txBox="1"/>
      </xdr:nvSpPr>
      <xdr:spPr>
        <a:xfrm>
          <a:off x="14389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109238</xdr:rowOff>
    </xdr:from>
    <xdr:ext cx="405111" cy="259045"/>
    <xdr:sp macro="" textlink="">
      <xdr:nvSpPr>
        <xdr:cNvPr id="761" name="n_3mainValue【庁舎】&#10;有形固定資産減価償却率">
          <a:extLst>
            <a:ext uri="{FF2B5EF4-FFF2-40B4-BE49-F238E27FC236}">
              <a16:creationId xmlns:a16="http://schemas.microsoft.com/office/drawing/2014/main" id="{E4B43B71-77E0-4F92-9502-95D6062B10F2}"/>
            </a:ext>
          </a:extLst>
        </xdr:cNvPr>
        <xdr:cNvSpPr txBox="1"/>
      </xdr:nvSpPr>
      <xdr:spPr>
        <a:xfrm>
          <a:off x="13500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76579</xdr:rowOff>
    </xdr:from>
    <xdr:ext cx="405111" cy="259045"/>
    <xdr:sp macro="" textlink="">
      <xdr:nvSpPr>
        <xdr:cNvPr id="762" name="n_4mainValue【庁舎】&#10;有形固定資産減価償却率">
          <a:extLst>
            <a:ext uri="{FF2B5EF4-FFF2-40B4-BE49-F238E27FC236}">
              <a16:creationId xmlns:a16="http://schemas.microsoft.com/office/drawing/2014/main" id="{5F645D9D-3ABA-4D8E-A1EC-E84B8CC53854}"/>
            </a:ext>
          </a:extLst>
        </xdr:cNvPr>
        <xdr:cNvSpPr txBox="1"/>
      </xdr:nvSpPr>
      <xdr:spPr>
        <a:xfrm>
          <a:off x="126117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3" name="正方形/長方形 762">
          <a:extLst>
            <a:ext uri="{FF2B5EF4-FFF2-40B4-BE49-F238E27FC236}">
              <a16:creationId xmlns:a16="http://schemas.microsoft.com/office/drawing/2014/main" id="{5548609C-7B4A-49EB-B3C9-BA36C81CBD7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4" name="正方形/長方形 763">
          <a:extLst>
            <a:ext uri="{FF2B5EF4-FFF2-40B4-BE49-F238E27FC236}">
              <a16:creationId xmlns:a16="http://schemas.microsoft.com/office/drawing/2014/main" id="{A9125016-FD96-4161-BBFD-87D5838F785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5" name="正方形/長方形 764">
          <a:extLst>
            <a:ext uri="{FF2B5EF4-FFF2-40B4-BE49-F238E27FC236}">
              <a16:creationId xmlns:a16="http://schemas.microsoft.com/office/drawing/2014/main" id="{CDA18351-4331-490E-9AD8-49869E9B2BB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6" name="正方形/長方形 765">
          <a:extLst>
            <a:ext uri="{FF2B5EF4-FFF2-40B4-BE49-F238E27FC236}">
              <a16:creationId xmlns:a16="http://schemas.microsoft.com/office/drawing/2014/main" id="{82FD6C2E-DCB6-471D-88F5-50BD4CBCDEF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7" name="正方形/長方形 766">
          <a:extLst>
            <a:ext uri="{FF2B5EF4-FFF2-40B4-BE49-F238E27FC236}">
              <a16:creationId xmlns:a16="http://schemas.microsoft.com/office/drawing/2014/main" id="{EA02F00D-0A4C-4519-811A-9A1E1590817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8" name="正方形/長方形 767">
          <a:extLst>
            <a:ext uri="{FF2B5EF4-FFF2-40B4-BE49-F238E27FC236}">
              <a16:creationId xmlns:a16="http://schemas.microsoft.com/office/drawing/2014/main" id="{4B708778-D06A-4A16-9960-6401C737524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9" name="正方形/長方形 768">
          <a:extLst>
            <a:ext uri="{FF2B5EF4-FFF2-40B4-BE49-F238E27FC236}">
              <a16:creationId xmlns:a16="http://schemas.microsoft.com/office/drawing/2014/main" id="{DEC24A79-2F49-4F7D-B2B5-F7F5DFFD067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0" name="正方形/長方形 769">
          <a:extLst>
            <a:ext uri="{FF2B5EF4-FFF2-40B4-BE49-F238E27FC236}">
              <a16:creationId xmlns:a16="http://schemas.microsoft.com/office/drawing/2014/main" id="{AA687D26-52F0-4601-AFC3-8B00536BD99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1" name="テキスト ボックス 770">
          <a:extLst>
            <a:ext uri="{FF2B5EF4-FFF2-40B4-BE49-F238E27FC236}">
              <a16:creationId xmlns:a16="http://schemas.microsoft.com/office/drawing/2014/main" id="{929F275A-C6F0-43A5-B216-5AA049518B0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2" name="直線コネクタ 771">
          <a:extLst>
            <a:ext uri="{FF2B5EF4-FFF2-40B4-BE49-F238E27FC236}">
              <a16:creationId xmlns:a16="http://schemas.microsoft.com/office/drawing/2014/main" id="{2A7E8AF0-6F4D-4DE8-8536-6288DD1401F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3" name="直線コネクタ 772">
          <a:extLst>
            <a:ext uri="{FF2B5EF4-FFF2-40B4-BE49-F238E27FC236}">
              <a16:creationId xmlns:a16="http://schemas.microsoft.com/office/drawing/2014/main" id="{E57E1C8D-2B8D-4D8F-B9B8-85C329090E4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4" name="テキスト ボックス 773">
          <a:extLst>
            <a:ext uri="{FF2B5EF4-FFF2-40B4-BE49-F238E27FC236}">
              <a16:creationId xmlns:a16="http://schemas.microsoft.com/office/drawing/2014/main" id="{B53D8425-6343-4B11-8355-01E82706B773}"/>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5" name="直線コネクタ 774">
          <a:extLst>
            <a:ext uri="{FF2B5EF4-FFF2-40B4-BE49-F238E27FC236}">
              <a16:creationId xmlns:a16="http://schemas.microsoft.com/office/drawing/2014/main" id="{E43036B5-7E73-437D-8833-5C1CC203794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6" name="テキスト ボックス 775">
          <a:extLst>
            <a:ext uri="{FF2B5EF4-FFF2-40B4-BE49-F238E27FC236}">
              <a16:creationId xmlns:a16="http://schemas.microsoft.com/office/drawing/2014/main" id="{1D853935-9430-439F-91D0-4D086D09CDC2}"/>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7" name="直線コネクタ 776">
          <a:extLst>
            <a:ext uri="{FF2B5EF4-FFF2-40B4-BE49-F238E27FC236}">
              <a16:creationId xmlns:a16="http://schemas.microsoft.com/office/drawing/2014/main" id="{F6041DC2-4BC6-4FE9-B2E1-2F16F2D73F43}"/>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8" name="テキスト ボックス 777">
          <a:extLst>
            <a:ext uri="{FF2B5EF4-FFF2-40B4-BE49-F238E27FC236}">
              <a16:creationId xmlns:a16="http://schemas.microsoft.com/office/drawing/2014/main" id="{6CE0E16D-286F-460E-8DFC-78CB916318BF}"/>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9" name="直線コネクタ 778">
          <a:extLst>
            <a:ext uri="{FF2B5EF4-FFF2-40B4-BE49-F238E27FC236}">
              <a16:creationId xmlns:a16="http://schemas.microsoft.com/office/drawing/2014/main" id="{6182BAB9-140C-4748-9231-2C72940869E3}"/>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0" name="テキスト ボックス 779">
          <a:extLst>
            <a:ext uri="{FF2B5EF4-FFF2-40B4-BE49-F238E27FC236}">
              <a16:creationId xmlns:a16="http://schemas.microsoft.com/office/drawing/2014/main" id="{1022036F-458E-45E4-82D2-1CE0B42DEBB1}"/>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1" name="直線コネクタ 780">
          <a:extLst>
            <a:ext uri="{FF2B5EF4-FFF2-40B4-BE49-F238E27FC236}">
              <a16:creationId xmlns:a16="http://schemas.microsoft.com/office/drawing/2014/main" id="{A9E942EB-0228-4EE3-9346-FD045774DE1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2" name="テキスト ボックス 781">
          <a:extLst>
            <a:ext uri="{FF2B5EF4-FFF2-40B4-BE49-F238E27FC236}">
              <a16:creationId xmlns:a16="http://schemas.microsoft.com/office/drawing/2014/main" id="{CD3273FB-E6DC-489E-B6C1-9C7C1AEAA60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3" name="【庁舎】&#10;一人当たり面積グラフ枠">
          <a:extLst>
            <a:ext uri="{FF2B5EF4-FFF2-40B4-BE49-F238E27FC236}">
              <a16:creationId xmlns:a16="http://schemas.microsoft.com/office/drawing/2014/main" id="{CDFBE870-359F-49EB-987D-E4CCFC2CA15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784" name="直線コネクタ 783">
          <a:extLst>
            <a:ext uri="{FF2B5EF4-FFF2-40B4-BE49-F238E27FC236}">
              <a16:creationId xmlns:a16="http://schemas.microsoft.com/office/drawing/2014/main" id="{716E3165-ED4D-435E-B2B7-8B9DAB138415}"/>
            </a:ext>
          </a:extLst>
        </xdr:cNvPr>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785" name="【庁舎】&#10;一人当たり面積最小値テキスト">
          <a:extLst>
            <a:ext uri="{FF2B5EF4-FFF2-40B4-BE49-F238E27FC236}">
              <a16:creationId xmlns:a16="http://schemas.microsoft.com/office/drawing/2014/main" id="{7A7E798C-C62A-41BA-8167-1DDFC0D05B62}"/>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786" name="直線コネクタ 785">
          <a:extLst>
            <a:ext uri="{FF2B5EF4-FFF2-40B4-BE49-F238E27FC236}">
              <a16:creationId xmlns:a16="http://schemas.microsoft.com/office/drawing/2014/main" id="{E9C3B0BA-C198-43F6-983A-34579C0DFDDB}"/>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787" name="【庁舎】&#10;一人当たり面積最大値テキスト">
          <a:extLst>
            <a:ext uri="{FF2B5EF4-FFF2-40B4-BE49-F238E27FC236}">
              <a16:creationId xmlns:a16="http://schemas.microsoft.com/office/drawing/2014/main" id="{160A0E26-6AC1-4B0A-8036-9134A13C99B6}"/>
            </a:ext>
          </a:extLst>
        </xdr:cNvPr>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788" name="直線コネクタ 787">
          <a:extLst>
            <a:ext uri="{FF2B5EF4-FFF2-40B4-BE49-F238E27FC236}">
              <a16:creationId xmlns:a16="http://schemas.microsoft.com/office/drawing/2014/main" id="{6989AD32-AD54-4F66-BEDF-C704A806C964}"/>
            </a:ext>
          </a:extLst>
        </xdr:cNvPr>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44975</xdr:rowOff>
    </xdr:from>
    <xdr:ext cx="469744" cy="259045"/>
    <xdr:sp macro="" textlink="">
      <xdr:nvSpPr>
        <xdr:cNvPr id="789" name="【庁舎】&#10;一人当たり面積平均値テキスト">
          <a:extLst>
            <a:ext uri="{FF2B5EF4-FFF2-40B4-BE49-F238E27FC236}">
              <a16:creationId xmlns:a16="http://schemas.microsoft.com/office/drawing/2014/main" id="{F84AB814-CA2D-441D-A3E7-4D196D12C3DC}"/>
            </a:ext>
          </a:extLst>
        </xdr:cNvPr>
        <xdr:cNvSpPr txBox="1"/>
      </xdr:nvSpPr>
      <xdr:spPr>
        <a:xfrm>
          <a:off x="22199600" y="1821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790" name="フローチャート: 判断 789">
          <a:extLst>
            <a:ext uri="{FF2B5EF4-FFF2-40B4-BE49-F238E27FC236}">
              <a16:creationId xmlns:a16="http://schemas.microsoft.com/office/drawing/2014/main" id="{9BBD6A18-CB06-499E-A197-09446B415E1F}"/>
            </a:ext>
          </a:extLst>
        </xdr:cNvPr>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153873</xdr:rowOff>
    </xdr:from>
    <xdr:to>
      <xdr:col>112</xdr:col>
      <xdr:colOff>38100</xdr:colOff>
      <xdr:row>107</xdr:row>
      <xdr:rowOff>84023</xdr:rowOff>
    </xdr:to>
    <xdr:sp macro="" textlink="">
      <xdr:nvSpPr>
        <xdr:cNvPr id="791" name="フローチャート: 判断 790">
          <a:extLst>
            <a:ext uri="{FF2B5EF4-FFF2-40B4-BE49-F238E27FC236}">
              <a16:creationId xmlns:a16="http://schemas.microsoft.com/office/drawing/2014/main" id="{4AB1CB09-1885-4F2B-8447-D1F4D405F17C}"/>
            </a:ext>
          </a:extLst>
        </xdr:cNvPr>
        <xdr:cNvSpPr/>
      </xdr:nvSpPr>
      <xdr:spPr>
        <a:xfrm>
          <a:off x="21272500" y="1832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170332</xdr:rowOff>
    </xdr:from>
    <xdr:to>
      <xdr:col>107</xdr:col>
      <xdr:colOff>101600</xdr:colOff>
      <xdr:row>107</xdr:row>
      <xdr:rowOff>100482</xdr:rowOff>
    </xdr:to>
    <xdr:sp macro="" textlink="">
      <xdr:nvSpPr>
        <xdr:cNvPr id="792" name="フローチャート: 判断 791">
          <a:extLst>
            <a:ext uri="{FF2B5EF4-FFF2-40B4-BE49-F238E27FC236}">
              <a16:creationId xmlns:a16="http://schemas.microsoft.com/office/drawing/2014/main" id="{21B80C0B-62C2-4E35-8657-91B7E49032AE}"/>
            </a:ext>
          </a:extLst>
        </xdr:cNvPr>
        <xdr:cNvSpPr/>
      </xdr:nvSpPr>
      <xdr:spPr>
        <a:xfrm>
          <a:off x="20383500" y="18344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164846</xdr:rowOff>
    </xdr:from>
    <xdr:to>
      <xdr:col>102</xdr:col>
      <xdr:colOff>165100</xdr:colOff>
      <xdr:row>107</xdr:row>
      <xdr:rowOff>94996</xdr:rowOff>
    </xdr:to>
    <xdr:sp macro="" textlink="">
      <xdr:nvSpPr>
        <xdr:cNvPr id="793" name="フローチャート: 判断 792">
          <a:extLst>
            <a:ext uri="{FF2B5EF4-FFF2-40B4-BE49-F238E27FC236}">
              <a16:creationId xmlns:a16="http://schemas.microsoft.com/office/drawing/2014/main" id="{B0AD3E99-2838-4074-A671-937E59016ADB}"/>
            </a:ext>
          </a:extLst>
        </xdr:cNvPr>
        <xdr:cNvSpPr/>
      </xdr:nvSpPr>
      <xdr:spPr>
        <a:xfrm>
          <a:off x="19494500" y="1833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8941</xdr:rowOff>
    </xdr:from>
    <xdr:to>
      <xdr:col>98</xdr:col>
      <xdr:colOff>38100</xdr:colOff>
      <xdr:row>107</xdr:row>
      <xdr:rowOff>110541</xdr:rowOff>
    </xdr:to>
    <xdr:sp macro="" textlink="">
      <xdr:nvSpPr>
        <xdr:cNvPr id="794" name="フローチャート: 判断 793">
          <a:extLst>
            <a:ext uri="{FF2B5EF4-FFF2-40B4-BE49-F238E27FC236}">
              <a16:creationId xmlns:a16="http://schemas.microsoft.com/office/drawing/2014/main" id="{5C913923-9413-4AE7-9F55-63C03F7D2D3D}"/>
            </a:ext>
          </a:extLst>
        </xdr:cNvPr>
        <xdr:cNvSpPr/>
      </xdr:nvSpPr>
      <xdr:spPr>
        <a:xfrm>
          <a:off x="18605500" y="183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EDC03845-67C3-4736-82D3-AA612983864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4515A5BC-73DB-48EB-AEDE-A0AA3D9D162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BEF87190-117A-47F6-BCFD-CE1836EC8F5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E9FCFAFD-B7C4-45A3-BEE5-46A325D9D93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A0E90718-FCC7-4120-B569-0DA5A1C870B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58776</xdr:rowOff>
    </xdr:from>
    <xdr:to>
      <xdr:col>116</xdr:col>
      <xdr:colOff>114300</xdr:colOff>
      <xdr:row>106</xdr:row>
      <xdr:rowOff>160376</xdr:rowOff>
    </xdr:to>
    <xdr:sp macro="" textlink="">
      <xdr:nvSpPr>
        <xdr:cNvPr id="800" name="楕円 799">
          <a:extLst>
            <a:ext uri="{FF2B5EF4-FFF2-40B4-BE49-F238E27FC236}">
              <a16:creationId xmlns:a16="http://schemas.microsoft.com/office/drawing/2014/main" id="{242FC600-74EC-4483-8158-53E4B154F2BA}"/>
            </a:ext>
          </a:extLst>
        </xdr:cNvPr>
        <xdr:cNvSpPr/>
      </xdr:nvSpPr>
      <xdr:spPr>
        <a:xfrm>
          <a:off x="22110700" y="1823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81653</xdr:rowOff>
    </xdr:from>
    <xdr:ext cx="469744" cy="259045"/>
    <xdr:sp macro="" textlink="">
      <xdr:nvSpPr>
        <xdr:cNvPr id="801" name="【庁舎】&#10;一人当たり面積該当値テキスト">
          <a:extLst>
            <a:ext uri="{FF2B5EF4-FFF2-40B4-BE49-F238E27FC236}">
              <a16:creationId xmlns:a16="http://schemas.microsoft.com/office/drawing/2014/main" id="{13ED9733-E5EE-42AF-91CA-FBDAB9A41297}"/>
            </a:ext>
          </a:extLst>
        </xdr:cNvPr>
        <xdr:cNvSpPr txBox="1"/>
      </xdr:nvSpPr>
      <xdr:spPr>
        <a:xfrm>
          <a:off x="22199600" y="180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62891</xdr:rowOff>
    </xdr:from>
    <xdr:to>
      <xdr:col>112</xdr:col>
      <xdr:colOff>38100</xdr:colOff>
      <xdr:row>106</xdr:row>
      <xdr:rowOff>164491</xdr:rowOff>
    </xdr:to>
    <xdr:sp macro="" textlink="">
      <xdr:nvSpPr>
        <xdr:cNvPr id="802" name="楕円 801">
          <a:extLst>
            <a:ext uri="{FF2B5EF4-FFF2-40B4-BE49-F238E27FC236}">
              <a16:creationId xmlns:a16="http://schemas.microsoft.com/office/drawing/2014/main" id="{94DD58E6-26F7-4995-A13A-742CDDA9BBC0}"/>
            </a:ext>
          </a:extLst>
        </xdr:cNvPr>
        <xdr:cNvSpPr/>
      </xdr:nvSpPr>
      <xdr:spPr>
        <a:xfrm>
          <a:off x="21272500" y="1823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109576</xdr:rowOff>
    </xdr:from>
    <xdr:to>
      <xdr:col>116</xdr:col>
      <xdr:colOff>63500</xdr:colOff>
      <xdr:row>106</xdr:row>
      <xdr:rowOff>113691</xdr:rowOff>
    </xdr:to>
    <xdr:cxnSp macro="">
      <xdr:nvCxnSpPr>
        <xdr:cNvPr id="803" name="直線コネクタ 802">
          <a:extLst>
            <a:ext uri="{FF2B5EF4-FFF2-40B4-BE49-F238E27FC236}">
              <a16:creationId xmlns:a16="http://schemas.microsoft.com/office/drawing/2014/main" id="{FF6D53C3-3AD1-4D0F-8FF6-67BB82D88178}"/>
            </a:ext>
          </a:extLst>
        </xdr:cNvPr>
        <xdr:cNvCxnSpPr/>
      </xdr:nvCxnSpPr>
      <xdr:spPr>
        <a:xfrm flipV="1">
          <a:off x="21323300" y="18283276"/>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67005</xdr:rowOff>
    </xdr:from>
    <xdr:to>
      <xdr:col>107</xdr:col>
      <xdr:colOff>101600</xdr:colOff>
      <xdr:row>106</xdr:row>
      <xdr:rowOff>168605</xdr:rowOff>
    </xdr:to>
    <xdr:sp macro="" textlink="">
      <xdr:nvSpPr>
        <xdr:cNvPr id="804" name="楕円 803">
          <a:extLst>
            <a:ext uri="{FF2B5EF4-FFF2-40B4-BE49-F238E27FC236}">
              <a16:creationId xmlns:a16="http://schemas.microsoft.com/office/drawing/2014/main" id="{9712935C-17C3-437C-A9FB-95634745077A}"/>
            </a:ext>
          </a:extLst>
        </xdr:cNvPr>
        <xdr:cNvSpPr/>
      </xdr:nvSpPr>
      <xdr:spPr>
        <a:xfrm>
          <a:off x="20383500" y="1824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113691</xdr:rowOff>
    </xdr:from>
    <xdr:to>
      <xdr:col>111</xdr:col>
      <xdr:colOff>177800</xdr:colOff>
      <xdr:row>106</xdr:row>
      <xdr:rowOff>117805</xdr:rowOff>
    </xdr:to>
    <xdr:cxnSp macro="">
      <xdr:nvCxnSpPr>
        <xdr:cNvPr id="805" name="直線コネクタ 804">
          <a:extLst>
            <a:ext uri="{FF2B5EF4-FFF2-40B4-BE49-F238E27FC236}">
              <a16:creationId xmlns:a16="http://schemas.microsoft.com/office/drawing/2014/main" id="{A71AACF8-0477-40AF-8BF9-8DDDC628A6DA}"/>
            </a:ext>
          </a:extLst>
        </xdr:cNvPr>
        <xdr:cNvCxnSpPr/>
      </xdr:nvCxnSpPr>
      <xdr:spPr>
        <a:xfrm flipV="1">
          <a:off x="20434300" y="18287391"/>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71577</xdr:rowOff>
    </xdr:from>
    <xdr:to>
      <xdr:col>102</xdr:col>
      <xdr:colOff>165100</xdr:colOff>
      <xdr:row>107</xdr:row>
      <xdr:rowOff>1727</xdr:rowOff>
    </xdr:to>
    <xdr:sp macro="" textlink="">
      <xdr:nvSpPr>
        <xdr:cNvPr id="806" name="楕円 805">
          <a:extLst>
            <a:ext uri="{FF2B5EF4-FFF2-40B4-BE49-F238E27FC236}">
              <a16:creationId xmlns:a16="http://schemas.microsoft.com/office/drawing/2014/main" id="{EA07F5B9-0879-4750-BA7F-16D6332E7919}"/>
            </a:ext>
          </a:extLst>
        </xdr:cNvPr>
        <xdr:cNvSpPr/>
      </xdr:nvSpPr>
      <xdr:spPr>
        <a:xfrm>
          <a:off x="19494500" y="1824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117805</xdr:rowOff>
    </xdr:from>
    <xdr:to>
      <xdr:col>107</xdr:col>
      <xdr:colOff>50800</xdr:colOff>
      <xdr:row>106</xdr:row>
      <xdr:rowOff>122377</xdr:rowOff>
    </xdr:to>
    <xdr:cxnSp macro="">
      <xdr:nvCxnSpPr>
        <xdr:cNvPr id="807" name="直線コネクタ 806">
          <a:extLst>
            <a:ext uri="{FF2B5EF4-FFF2-40B4-BE49-F238E27FC236}">
              <a16:creationId xmlns:a16="http://schemas.microsoft.com/office/drawing/2014/main" id="{EF63943F-0386-431F-84D5-2159543F9F39}"/>
            </a:ext>
          </a:extLst>
        </xdr:cNvPr>
        <xdr:cNvCxnSpPr/>
      </xdr:nvCxnSpPr>
      <xdr:spPr>
        <a:xfrm flipV="1">
          <a:off x="19545300" y="1829150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75234</xdr:rowOff>
    </xdr:from>
    <xdr:to>
      <xdr:col>98</xdr:col>
      <xdr:colOff>38100</xdr:colOff>
      <xdr:row>107</xdr:row>
      <xdr:rowOff>5384</xdr:rowOff>
    </xdr:to>
    <xdr:sp macro="" textlink="">
      <xdr:nvSpPr>
        <xdr:cNvPr id="808" name="楕円 807">
          <a:extLst>
            <a:ext uri="{FF2B5EF4-FFF2-40B4-BE49-F238E27FC236}">
              <a16:creationId xmlns:a16="http://schemas.microsoft.com/office/drawing/2014/main" id="{30DA0ACD-2B90-40AB-8C5C-3866FA413EB2}"/>
            </a:ext>
          </a:extLst>
        </xdr:cNvPr>
        <xdr:cNvSpPr/>
      </xdr:nvSpPr>
      <xdr:spPr>
        <a:xfrm>
          <a:off x="18605500" y="1824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122377</xdr:rowOff>
    </xdr:from>
    <xdr:to>
      <xdr:col>102</xdr:col>
      <xdr:colOff>114300</xdr:colOff>
      <xdr:row>106</xdr:row>
      <xdr:rowOff>126034</xdr:rowOff>
    </xdr:to>
    <xdr:cxnSp macro="">
      <xdr:nvCxnSpPr>
        <xdr:cNvPr id="809" name="直線コネクタ 808">
          <a:extLst>
            <a:ext uri="{FF2B5EF4-FFF2-40B4-BE49-F238E27FC236}">
              <a16:creationId xmlns:a16="http://schemas.microsoft.com/office/drawing/2014/main" id="{C31FBC56-224A-440A-9C61-46C25C7D8BE3}"/>
            </a:ext>
          </a:extLst>
        </xdr:cNvPr>
        <xdr:cNvCxnSpPr/>
      </xdr:nvCxnSpPr>
      <xdr:spPr>
        <a:xfrm flipV="1">
          <a:off x="18656300" y="1829607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75150</xdr:rowOff>
    </xdr:from>
    <xdr:ext cx="469744" cy="259045"/>
    <xdr:sp macro="" textlink="">
      <xdr:nvSpPr>
        <xdr:cNvPr id="810" name="n_1aveValue【庁舎】&#10;一人当たり面積">
          <a:extLst>
            <a:ext uri="{FF2B5EF4-FFF2-40B4-BE49-F238E27FC236}">
              <a16:creationId xmlns:a16="http://schemas.microsoft.com/office/drawing/2014/main" id="{DE6E4257-7B8D-4E91-9C55-EA09189C5E61}"/>
            </a:ext>
          </a:extLst>
        </xdr:cNvPr>
        <xdr:cNvSpPr txBox="1"/>
      </xdr:nvSpPr>
      <xdr:spPr>
        <a:xfrm>
          <a:off x="21075727" y="1842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91609</xdr:rowOff>
    </xdr:from>
    <xdr:ext cx="469744" cy="259045"/>
    <xdr:sp macro="" textlink="">
      <xdr:nvSpPr>
        <xdr:cNvPr id="811" name="n_2aveValue【庁舎】&#10;一人当たり面積">
          <a:extLst>
            <a:ext uri="{FF2B5EF4-FFF2-40B4-BE49-F238E27FC236}">
              <a16:creationId xmlns:a16="http://schemas.microsoft.com/office/drawing/2014/main" id="{A68FE6D1-D23A-4CE3-9106-0A760CF1F853}"/>
            </a:ext>
          </a:extLst>
        </xdr:cNvPr>
        <xdr:cNvSpPr txBox="1"/>
      </xdr:nvSpPr>
      <xdr:spPr>
        <a:xfrm>
          <a:off x="20199427" y="1843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86123</xdr:rowOff>
    </xdr:from>
    <xdr:ext cx="469744" cy="259045"/>
    <xdr:sp macro="" textlink="">
      <xdr:nvSpPr>
        <xdr:cNvPr id="812" name="n_3aveValue【庁舎】&#10;一人当たり面積">
          <a:extLst>
            <a:ext uri="{FF2B5EF4-FFF2-40B4-BE49-F238E27FC236}">
              <a16:creationId xmlns:a16="http://schemas.microsoft.com/office/drawing/2014/main" id="{4B25F399-1E17-486B-9C23-D9D910DE62BF}"/>
            </a:ext>
          </a:extLst>
        </xdr:cNvPr>
        <xdr:cNvSpPr txBox="1"/>
      </xdr:nvSpPr>
      <xdr:spPr>
        <a:xfrm>
          <a:off x="193104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101668</xdr:rowOff>
    </xdr:from>
    <xdr:ext cx="469744" cy="259045"/>
    <xdr:sp macro="" textlink="">
      <xdr:nvSpPr>
        <xdr:cNvPr id="813" name="n_4aveValue【庁舎】&#10;一人当たり面積">
          <a:extLst>
            <a:ext uri="{FF2B5EF4-FFF2-40B4-BE49-F238E27FC236}">
              <a16:creationId xmlns:a16="http://schemas.microsoft.com/office/drawing/2014/main" id="{95FB46AC-78BD-4322-8613-954691C18585}"/>
            </a:ext>
          </a:extLst>
        </xdr:cNvPr>
        <xdr:cNvSpPr txBox="1"/>
      </xdr:nvSpPr>
      <xdr:spPr>
        <a:xfrm>
          <a:off x="18421427" y="1844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9568</xdr:rowOff>
    </xdr:from>
    <xdr:ext cx="469744" cy="259045"/>
    <xdr:sp macro="" textlink="">
      <xdr:nvSpPr>
        <xdr:cNvPr id="814" name="n_1mainValue【庁舎】&#10;一人当たり面積">
          <a:extLst>
            <a:ext uri="{FF2B5EF4-FFF2-40B4-BE49-F238E27FC236}">
              <a16:creationId xmlns:a16="http://schemas.microsoft.com/office/drawing/2014/main" id="{08057925-2A60-4711-A65A-58C1FF10A8C3}"/>
            </a:ext>
          </a:extLst>
        </xdr:cNvPr>
        <xdr:cNvSpPr txBox="1"/>
      </xdr:nvSpPr>
      <xdr:spPr>
        <a:xfrm>
          <a:off x="21075727" y="1801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13682</xdr:rowOff>
    </xdr:from>
    <xdr:ext cx="469744" cy="259045"/>
    <xdr:sp macro="" textlink="">
      <xdr:nvSpPr>
        <xdr:cNvPr id="815" name="n_2mainValue【庁舎】&#10;一人当たり面積">
          <a:extLst>
            <a:ext uri="{FF2B5EF4-FFF2-40B4-BE49-F238E27FC236}">
              <a16:creationId xmlns:a16="http://schemas.microsoft.com/office/drawing/2014/main" id="{000D6142-FAFB-4BBE-8F26-0E0103E61C9C}"/>
            </a:ext>
          </a:extLst>
        </xdr:cNvPr>
        <xdr:cNvSpPr txBox="1"/>
      </xdr:nvSpPr>
      <xdr:spPr>
        <a:xfrm>
          <a:off x="20199427" y="1801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18254</xdr:rowOff>
    </xdr:from>
    <xdr:ext cx="469744" cy="259045"/>
    <xdr:sp macro="" textlink="">
      <xdr:nvSpPr>
        <xdr:cNvPr id="816" name="n_3mainValue【庁舎】&#10;一人当たり面積">
          <a:extLst>
            <a:ext uri="{FF2B5EF4-FFF2-40B4-BE49-F238E27FC236}">
              <a16:creationId xmlns:a16="http://schemas.microsoft.com/office/drawing/2014/main" id="{4B9E8515-B81D-4F3E-9F9F-545253EF3F30}"/>
            </a:ext>
          </a:extLst>
        </xdr:cNvPr>
        <xdr:cNvSpPr txBox="1"/>
      </xdr:nvSpPr>
      <xdr:spPr>
        <a:xfrm>
          <a:off x="19310427" y="1802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21911</xdr:rowOff>
    </xdr:from>
    <xdr:ext cx="469744" cy="259045"/>
    <xdr:sp macro="" textlink="">
      <xdr:nvSpPr>
        <xdr:cNvPr id="817" name="n_4mainValue【庁舎】&#10;一人当たり面積">
          <a:extLst>
            <a:ext uri="{FF2B5EF4-FFF2-40B4-BE49-F238E27FC236}">
              <a16:creationId xmlns:a16="http://schemas.microsoft.com/office/drawing/2014/main" id="{F71B8184-5A64-4D51-AE75-91557AD14D1E}"/>
            </a:ext>
          </a:extLst>
        </xdr:cNvPr>
        <xdr:cNvSpPr txBox="1"/>
      </xdr:nvSpPr>
      <xdr:spPr>
        <a:xfrm>
          <a:off x="18421427" y="1802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a:extLst>
            <a:ext uri="{FF2B5EF4-FFF2-40B4-BE49-F238E27FC236}">
              <a16:creationId xmlns:a16="http://schemas.microsoft.com/office/drawing/2014/main" id="{0577741B-D578-42AF-9C7F-AEC4CA759DD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a:extLst>
            <a:ext uri="{FF2B5EF4-FFF2-40B4-BE49-F238E27FC236}">
              <a16:creationId xmlns:a16="http://schemas.microsoft.com/office/drawing/2014/main" id="{D20941DA-0286-43E7-B3C3-9BE3B5CFC48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a:extLst>
            <a:ext uri="{FF2B5EF4-FFF2-40B4-BE49-F238E27FC236}">
              <a16:creationId xmlns:a16="http://schemas.microsoft.com/office/drawing/2014/main" id="{357A82D3-BA62-4F95-BF52-5ED358F0347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体的に類似団体を下回っているものが多く、図書館やプール等の新しい施設も多いが、その他老朽化が進んだ公共施設もあり、今後の維持管理に係る経費も増加することが見込まれる。各種計画に基づき、施設の改廃等含め、計画的な運用につい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検討する必要がある。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北海道美瑛町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9,775
9,686
676.78
11,971,831
11,680,909
225,013
6,210,999
13,368,458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については、前年度と同値であるが、依然として類似団体平均と比較して低い状況にある。今後とも税の徴収体制の強化など、自主財源確保に努めつつ、計画的な投資的事業の実施、経費の抑制を行い効率的な行政運営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122061</xdr:rowOff>
    </xdr:from>
    <xdr:to>
      <xdr:col>23</xdr:col>
      <xdr:colOff>133350</xdr:colOff>
      <xdr:row>43</xdr:row>
      <xdr:rowOff>122061</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944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122061</xdr:rowOff>
    </xdr:from>
    <xdr:to>
      <xdr:col>19</xdr:col>
      <xdr:colOff>133350</xdr:colOff>
      <xdr:row>43</xdr:row>
      <xdr:rowOff>135467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148872</xdr:rowOff>
    </xdr:from>
    <xdr:to>
      <xdr:col>15</xdr:col>
      <xdr:colOff>133350</xdr:colOff>
      <xdr:row>43</xdr:row>
      <xdr:rowOff>79022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89199</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102605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43338</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71261</xdr:rowOff>
    </xdr:from>
    <xdr:to>
      <xdr:col>19</xdr:col>
      <xdr:colOff>184150</xdr:colOff>
      <xdr:row>44</xdr:row>
      <xdr:rowOff>1411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157638</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団体運営費や維持補修費の抑制など経常経費の削減を行ってきた結果、類似団体平均と比較しても健全といえる状況にある。今後とも、行政サービスの充実を図りつつも、経費削減の意識を持ち、現在の水準を維持し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131318</xdr:rowOff>
    </xdr:from>
    <xdr:to>
      <xdr:col>23</xdr:col>
      <xdr:colOff>133350</xdr:colOff>
      <xdr:row>62</xdr:row>
      <xdr:rowOff>169926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76121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21099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62</xdr:row>
      <xdr:rowOff>169926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72261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51308</xdr:rowOff>
    </xdr:from>
    <xdr:to>
      <xdr:col>19</xdr:col>
      <xdr:colOff>184150</xdr:colOff>
      <xdr:row>64</xdr:row>
      <xdr:rowOff>152908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137685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111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49276</xdr:rowOff>
    </xdr:from>
    <xdr:to>
      <xdr:col>15</xdr:col>
      <xdr:colOff>82550</xdr:colOff>
      <xdr:row>62</xdr:row>
      <xdr:rowOff>92710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67917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29972</xdr:rowOff>
    </xdr:from>
    <xdr:to>
      <xdr:col>11</xdr:col>
      <xdr:colOff>31750</xdr:colOff>
      <xdr:row>62</xdr:row>
      <xdr:rowOff>49276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6598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102108</xdr:rowOff>
    </xdr:from>
    <xdr:to>
      <xdr:col>7</xdr:col>
      <xdr:colOff>31750</xdr:colOff>
      <xdr:row>64</xdr:row>
      <xdr:rowOff>32258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17035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97045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119126</xdr:rowOff>
    </xdr:from>
    <xdr:to>
      <xdr:col>19</xdr:col>
      <xdr:colOff>184150</xdr:colOff>
      <xdr:row>63</xdr:row>
      <xdr:rowOff>49276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59453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1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169926</xdr:rowOff>
    </xdr:from>
    <xdr:to>
      <xdr:col>11</xdr:col>
      <xdr:colOff>82550</xdr:colOff>
      <xdr:row>62</xdr:row>
      <xdr:rowOff>100076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110253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90949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[290,074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職員数や保有施設が多い現状、地理的要因も重なり、人件費・物件費がかさんでいる状況で、これまで類似団体平均を上回っていたが、類似団体類型の変更により平均よりも低い状況となった。今後とも、定員の適正管理による人件費の抑制と、公共施設等の適正管理による物件費の縮減を図り、適正な水準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171039</xdr:rowOff>
    </xdr:from>
    <xdr:to>
      <xdr:col>23</xdr:col>
      <xdr:colOff>133350</xdr:colOff>
      <xdr:row>82</xdr:row>
      <xdr:rowOff>39548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058489"/>
          <a:ext cx="838200" cy="3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163576</xdr:rowOff>
    </xdr:from>
    <xdr:to>
      <xdr:col>19</xdr:col>
      <xdr:colOff>133350</xdr:colOff>
      <xdr:row>81</xdr:row>
      <xdr:rowOff>171039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051026"/>
          <a:ext cx="889000" cy="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152674</xdr:rowOff>
    </xdr:from>
    <xdr:to>
      <xdr:col>19</xdr:col>
      <xdr:colOff>184150</xdr:colOff>
      <xdr:row>81</xdr:row>
      <xdr:rowOff>82824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386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93001</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36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159818</xdr:rowOff>
    </xdr:from>
    <xdr:to>
      <xdr:col>15</xdr:col>
      <xdr:colOff>82550</xdr:colOff>
      <xdr:row>81</xdr:row>
      <xdr:rowOff>163576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047268"/>
          <a:ext cx="889000" cy="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125168</xdr:rowOff>
    </xdr:from>
    <xdr:to>
      <xdr:col>15</xdr:col>
      <xdr:colOff>133350</xdr:colOff>
      <xdr:row>81</xdr:row>
      <xdr:rowOff>55318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38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65495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6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132212</xdr:rowOff>
    </xdr:from>
    <xdr:to>
      <xdr:col>11</xdr:col>
      <xdr:colOff>31750</xdr:colOff>
      <xdr:row>81</xdr:row>
      <xdr:rowOff>159818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4019662"/>
          <a:ext cx="889000" cy="2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119526</xdr:rowOff>
    </xdr:from>
    <xdr:to>
      <xdr:col>11</xdr:col>
      <xdr:colOff>82550</xdr:colOff>
      <xdr:row>81</xdr:row>
      <xdr:rowOff>49676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383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59853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604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111547</xdr:rowOff>
    </xdr:from>
    <xdr:to>
      <xdr:col>7</xdr:col>
      <xdr:colOff>31750</xdr:colOff>
      <xdr:row>81</xdr:row>
      <xdr:rowOff>41697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382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51874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596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160198</xdr:rowOff>
    </xdr:from>
    <xdr:to>
      <xdr:col>23</xdr:col>
      <xdr:colOff>184150</xdr:colOff>
      <xdr:row>82</xdr:row>
      <xdr:rowOff>90348</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04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5275</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89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120239</xdr:rowOff>
    </xdr:from>
    <xdr:to>
      <xdr:col>19</xdr:col>
      <xdr:colOff>184150</xdr:colOff>
      <xdr:row>82</xdr:row>
      <xdr:rowOff>50389</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00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35166</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4094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112776</xdr:rowOff>
    </xdr:from>
    <xdr:to>
      <xdr:col>15</xdr:col>
      <xdr:colOff>133350</xdr:colOff>
      <xdr:row>82</xdr:row>
      <xdr:rowOff>42926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00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27703</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08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109018</xdr:rowOff>
    </xdr:from>
    <xdr:to>
      <xdr:col>11</xdr:col>
      <xdr:colOff>82550</xdr:colOff>
      <xdr:row>82</xdr:row>
      <xdr:rowOff>39168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99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23945</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082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81412</xdr:rowOff>
    </xdr:from>
    <xdr:to>
      <xdr:col>7</xdr:col>
      <xdr:colOff>31750</xdr:colOff>
      <xdr:row>82</xdr:row>
      <xdr:rowOff>11562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96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167789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405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類似団体平均を上回る数値が続いているが、町の財政状況や財政運営計画策定の中で、行政サービスの維持と給与水準の適正化に努める。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42757</xdr:rowOff>
    </xdr:from>
    <xdr:to>
      <xdr:col>81</xdr:col>
      <xdr:colOff>44450</xdr:colOff>
      <xdr:row>87</xdr:row>
      <xdr:rowOff>50800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95890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69866</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42757</xdr:rowOff>
    </xdr:from>
    <xdr:to>
      <xdr:col>77</xdr:col>
      <xdr:colOff>44450</xdr:colOff>
      <xdr:row>87</xdr:row>
      <xdr:rowOff>42757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9589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13123</xdr:rowOff>
    </xdr:from>
    <xdr:to>
      <xdr:col>77</xdr:col>
      <xdr:colOff>95250</xdr:colOff>
      <xdr:row>85</xdr:row>
      <xdr:rowOff>114723</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5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124900</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35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34713</xdr:rowOff>
    </xdr:from>
    <xdr:to>
      <xdr:col>72</xdr:col>
      <xdr:colOff>203200</xdr:colOff>
      <xdr:row>87</xdr:row>
      <xdr:rowOff>42757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95086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26670</xdr:rowOff>
    </xdr:from>
    <xdr:to>
      <xdr:col>68</xdr:col>
      <xdr:colOff>152400</xdr:colOff>
      <xdr:row>87</xdr:row>
      <xdr:rowOff>34713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9428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37254</xdr:rowOff>
    </xdr:from>
    <xdr:to>
      <xdr:col>68</xdr:col>
      <xdr:colOff>203200</xdr:colOff>
      <xdr:row>85</xdr:row>
      <xdr:rowOff>138854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149031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157073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163407</xdr:rowOff>
    </xdr:from>
    <xdr:to>
      <xdr:col>77</xdr:col>
      <xdr:colOff>95250</xdr:colOff>
      <xdr:row>87</xdr:row>
      <xdr:rowOff>93557</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78334</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994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163407</xdr:rowOff>
    </xdr:from>
    <xdr:to>
      <xdr:col>73</xdr:col>
      <xdr:colOff>44450</xdr:colOff>
      <xdr:row>87</xdr:row>
      <xdr:rowOff>93557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78334</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99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155363</xdr:rowOff>
    </xdr:from>
    <xdr:to>
      <xdr:col>68</xdr:col>
      <xdr:colOff>203200</xdr:colOff>
      <xdr:row>87</xdr:row>
      <xdr:rowOff>85513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70290</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98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近年類似団体平均を上回った状況が続いていたが、令和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年度においては、類似団体平均を下回っている。引き続き、定員適正化計画に基づいた新規採用職員の調整等を図っていく必要がある。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18638</xdr:rowOff>
    </xdr:from>
    <xdr:to>
      <xdr:col>81</xdr:col>
      <xdr:colOff>44450</xdr:colOff>
      <xdr:row>61</xdr:row>
      <xdr:rowOff>31306</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477088"/>
          <a:ext cx="8382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168673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5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1143</xdr:rowOff>
    </xdr:from>
    <xdr:to>
      <xdr:col>77</xdr:col>
      <xdr:colOff>44450</xdr:colOff>
      <xdr:row>61</xdr:row>
      <xdr:rowOff>18638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459593"/>
          <a:ext cx="889000" cy="1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130969</xdr:rowOff>
    </xdr:from>
    <xdr:to>
      <xdr:col>77</xdr:col>
      <xdr:colOff>95250</xdr:colOff>
      <xdr:row>60</xdr:row>
      <xdr:rowOff>61119</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246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71296</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015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152082</xdr:rowOff>
    </xdr:from>
    <xdr:to>
      <xdr:col>72</xdr:col>
      <xdr:colOff>203200</xdr:colOff>
      <xdr:row>61</xdr:row>
      <xdr:rowOff>1143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439082"/>
          <a:ext cx="8890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103219</xdr:rowOff>
    </xdr:from>
    <xdr:to>
      <xdr:col>73</xdr:col>
      <xdr:colOff>44450</xdr:colOff>
      <xdr:row>60</xdr:row>
      <xdr:rowOff>33369</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21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43546</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998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147860</xdr:rowOff>
    </xdr:from>
    <xdr:to>
      <xdr:col>68</xdr:col>
      <xdr:colOff>152400</xdr:colOff>
      <xdr:row>60</xdr:row>
      <xdr:rowOff>152082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434860"/>
          <a:ext cx="889000" cy="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95377</xdr:rowOff>
    </xdr:from>
    <xdr:to>
      <xdr:col>68</xdr:col>
      <xdr:colOff>203200</xdr:colOff>
      <xdr:row>60</xdr:row>
      <xdr:rowOff>25527</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2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35704</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997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80899</xdr:rowOff>
    </xdr:from>
    <xdr:to>
      <xdr:col>64</xdr:col>
      <xdr:colOff>152400</xdr:colOff>
      <xdr:row>60</xdr:row>
      <xdr:rowOff>11049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19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21226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996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151956</xdr:rowOff>
    </xdr:from>
    <xdr:to>
      <xdr:col>81</xdr:col>
      <xdr:colOff>95250</xdr:colOff>
      <xdr:row>61</xdr:row>
      <xdr:rowOff>82106</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43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168483</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284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139288</xdr:rowOff>
    </xdr:from>
    <xdr:to>
      <xdr:col>77</xdr:col>
      <xdr:colOff>95250</xdr:colOff>
      <xdr:row>61</xdr:row>
      <xdr:rowOff>69438</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42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54215</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51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121793</xdr:rowOff>
    </xdr:from>
    <xdr:to>
      <xdr:col>73</xdr:col>
      <xdr:colOff>44450</xdr:colOff>
      <xdr:row>61</xdr:row>
      <xdr:rowOff>51943</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40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36720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4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101282</xdr:rowOff>
    </xdr:from>
    <xdr:to>
      <xdr:col>68</xdr:col>
      <xdr:colOff>203200</xdr:colOff>
      <xdr:row>61</xdr:row>
      <xdr:rowOff>31432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97060</xdr:rowOff>
    </xdr:from>
    <xdr:to>
      <xdr:col>64</xdr:col>
      <xdr:colOff>152400</xdr:colOff>
      <xdr:row>61</xdr:row>
      <xdr:rowOff>27210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38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11987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4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年度以降における借入元金の償還が開始したことで、総体の元利償還金が増加したことなどから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ポイントの増加となった。見込では令和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年度をピークに、以降減少傾向となる計画である。有効な財源としての地方債の活用と適正な事業量の検討をしたうえで運営を行っていく。</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64008</xdr:rowOff>
    </xdr:from>
    <xdr:to>
      <xdr:col>81</xdr:col>
      <xdr:colOff>44450</xdr:colOff>
      <xdr:row>42</xdr:row>
      <xdr:rowOff>73660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726490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109491</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696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39878</xdr:rowOff>
    </xdr:from>
    <xdr:to>
      <xdr:col>77</xdr:col>
      <xdr:colOff>44450</xdr:colOff>
      <xdr:row>42</xdr:row>
      <xdr:rowOff>64008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724077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141224</xdr:rowOff>
    </xdr:from>
    <xdr:to>
      <xdr:col>77</xdr:col>
      <xdr:colOff>95250</xdr:colOff>
      <xdr:row>42</xdr:row>
      <xdr:rowOff>71374</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17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81551</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693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10922</xdr:rowOff>
    </xdr:from>
    <xdr:to>
      <xdr:col>72</xdr:col>
      <xdr:colOff>203200</xdr:colOff>
      <xdr:row>42</xdr:row>
      <xdr:rowOff>39878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4401800" y="721182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141224</xdr:rowOff>
    </xdr:from>
    <xdr:to>
      <xdr:col>73</xdr:col>
      <xdr:colOff>44450</xdr:colOff>
      <xdr:row>42</xdr:row>
      <xdr:rowOff>71374</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17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81551</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693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158242</xdr:rowOff>
    </xdr:from>
    <xdr:to>
      <xdr:col>68</xdr:col>
      <xdr:colOff>152400</xdr:colOff>
      <xdr:row>42</xdr:row>
      <xdr:rowOff>10922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3512800" y="718769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141224</xdr:rowOff>
    </xdr:from>
    <xdr:to>
      <xdr:col>68</xdr:col>
      <xdr:colOff>203200</xdr:colOff>
      <xdr:row>42</xdr:row>
      <xdr:rowOff>71374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7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56151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13208</xdr:rowOff>
    </xdr:from>
    <xdr:to>
      <xdr:col>77</xdr:col>
      <xdr:colOff>95250</xdr:colOff>
      <xdr:row>42</xdr:row>
      <xdr:rowOff>114808</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99585</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30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160528</xdr:rowOff>
    </xdr:from>
    <xdr:to>
      <xdr:col>73</xdr:col>
      <xdr:colOff>44450</xdr:colOff>
      <xdr:row>42</xdr:row>
      <xdr:rowOff>90678</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75455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131572</xdr:rowOff>
    </xdr:from>
    <xdr:to>
      <xdr:col>68</xdr:col>
      <xdr:colOff>203200</xdr:colOff>
      <xdr:row>42</xdr:row>
      <xdr:rowOff>61722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71899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2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令和２年度においては、起債借入額を償還額が上回ったことにより地方債の現在高が減少したことに加え、基金の現在高が増加したことなどにより前年と比較して</a:t>
          </a:r>
          <a:r>
            <a:rPr kumimoji="1" lang="en-US" altLang="ja-JP" sz="1300">
              <a:latin typeface="ＭＳ Ｐゴシック" panose="020B0600070205080204" pitchFamily="50" charset="-128"/>
              <a:ea typeface="ＭＳ Ｐゴシック" panose="020B0600070205080204" pitchFamily="50" charset="-128"/>
            </a:rPr>
            <a:t>22.8</a:t>
          </a:r>
          <a:r>
            <a:rPr kumimoji="1" lang="ja-JP" altLang="en-US" sz="1300">
              <a:latin typeface="ＭＳ Ｐゴシック" panose="020B0600070205080204" pitchFamily="50" charset="-128"/>
              <a:ea typeface="ＭＳ Ｐゴシック" panose="020B0600070205080204" pitchFamily="50" charset="-128"/>
            </a:rPr>
            <a:t>ポイントの減少となった。しかし依然として類似団体の平均を上回っている現状にあるため、適正な行政運営を意識する必要がある。</a:t>
          </a: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66633</xdr:rowOff>
    </xdr:from>
    <xdr:to>
      <xdr:col>81</xdr:col>
      <xdr:colOff>44450</xdr:colOff>
      <xdr:row>17</xdr:row>
      <xdr:rowOff>78571</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6179800" y="2809833"/>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78571</xdr:rowOff>
    </xdr:from>
    <xdr:to>
      <xdr:col>77</xdr:col>
      <xdr:colOff>44450</xdr:colOff>
      <xdr:row>17</xdr:row>
      <xdr:rowOff>93049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5290800" y="299322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93980</xdr:rowOff>
    </xdr:from>
    <xdr:to>
      <xdr:col>77</xdr:col>
      <xdr:colOff>95250</xdr:colOff>
      <xdr:row>16</xdr:row>
      <xdr:rowOff>24130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34307</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43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12615</xdr:rowOff>
    </xdr:from>
    <xdr:to>
      <xdr:col>72</xdr:col>
      <xdr:colOff>203200</xdr:colOff>
      <xdr:row>17</xdr:row>
      <xdr:rowOff>93049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4401800" y="292726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137414</xdr:rowOff>
    </xdr:from>
    <xdr:to>
      <xdr:col>73</xdr:col>
      <xdr:colOff>44450</xdr:colOff>
      <xdr:row>16</xdr:row>
      <xdr:rowOff>67564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77741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47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159131</xdr:rowOff>
    </xdr:from>
    <xdr:to>
      <xdr:col>68</xdr:col>
      <xdr:colOff>152400</xdr:colOff>
      <xdr:row>17</xdr:row>
      <xdr:rowOff>12615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3512800" y="2902331"/>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124545</xdr:rowOff>
    </xdr:from>
    <xdr:to>
      <xdr:col>68</xdr:col>
      <xdr:colOff>203200</xdr:colOff>
      <xdr:row>16</xdr:row>
      <xdr:rowOff>54695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64872</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46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161544</xdr:rowOff>
    </xdr:from>
    <xdr:to>
      <xdr:col>64</xdr:col>
      <xdr:colOff>152400</xdr:colOff>
      <xdr:row>16</xdr:row>
      <xdr:rowOff>91694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101871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15833</xdr:rowOff>
    </xdr:from>
    <xdr:to>
      <xdr:col>81</xdr:col>
      <xdr:colOff>95250</xdr:colOff>
      <xdr:row>16</xdr:row>
      <xdr:rowOff>117433</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75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159360</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73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27771</xdr:rowOff>
    </xdr:from>
    <xdr:to>
      <xdr:col>77</xdr:col>
      <xdr:colOff>95250</xdr:colOff>
      <xdr:row>17</xdr:row>
      <xdr:rowOff>129371</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294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114148</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3028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42249</xdr:rowOff>
    </xdr:from>
    <xdr:to>
      <xdr:col>73</xdr:col>
      <xdr:colOff>44450</xdr:colOff>
      <xdr:row>17</xdr:row>
      <xdr:rowOff>143849</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95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128626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304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133265</xdr:rowOff>
    </xdr:from>
    <xdr:to>
      <xdr:col>68</xdr:col>
      <xdr:colOff>203200</xdr:colOff>
      <xdr:row>17</xdr:row>
      <xdr:rowOff>63415</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87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48192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108331</xdr:rowOff>
    </xdr:from>
    <xdr:to>
      <xdr:col>64</xdr:col>
      <xdr:colOff>152400</xdr:colOff>
      <xdr:row>17</xdr:row>
      <xdr:rowOff>38481</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85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23258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9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北海道美瑛町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9,775
9,686
676.78
11,971,831
11,680,909
225,013
6,210,999
13,368,458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や事業費等の割合が大きいため、類似団体平均に比べると経常経費のうち、人件費に係る割合は低くなっているが、職員数が多いことや給与水準が高めであることから決算額としては少なくない状況にあり、行政サービスを維持しつつ人件費の縮減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35</xdr:row>
      <xdr:rowOff>106426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706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106426</xdr:rowOff>
    </xdr:from>
    <xdr:to>
      <xdr:col>19</xdr:col>
      <xdr:colOff>187325</xdr:colOff>
      <xdr:row>35</xdr:row>
      <xdr:rowOff>120142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071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21336</xdr:rowOff>
    </xdr:from>
    <xdr:to>
      <xdr:col>20</xdr:col>
      <xdr:colOff>38100</xdr:colOff>
      <xdr:row>36</xdr:row>
      <xdr:rowOff>122936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107713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120142</xdr:rowOff>
    </xdr:from>
    <xdr:to>
      <xdr:col>15</xdr:col>
      <xdr:colOff>98425</xdr:colOff>
      <xdr:row>35</xdr:row>
      <xdr:rowOff>120142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20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xdr:rowOff>
    </xdr:from>
    <xdr:to>
      <xdr:col>15</xdr:col>
      <xdr:colOff>149225</xdr:colOff>
      <xdr:row>36</xdr:row>
      <xdr:rowOff>113792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98569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88138</xdr:rowOff>
    </xdr:from>
    <xdr:to>
      <xdr:col>11</xdr:col>
      <xdr:colOff>9525</xdr:colOff>
      <xdr:row>35</xdr:row>
      <xdr:rowOff>120142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888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xdr:rowOff>
    </xdr:from>
    <xdr:to>
      <xdr:col>11</xdr:col>
      <xdr:colOff>60325</xdr:colOff>
      <xdr:row>36</xdr:row>
      <xdr:rowOff>104648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89425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99077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55626</xdr:rowOff>
    </xdr:from>
    <xdr:to>
      <xdr:col>20</xdr:col>
      <xdr:colOff>38100</xdr:colOff>
      <xdr:row>35</xdr:row>
      <xdr:rowOff>157226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167403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69342</xdr:rowOff>
    </xdr:from>
    <xdr:to>
      <xdr:col>15</xdr:col>
      <xdr:colOff>149225</xdr:colOff>
      <xdr:row>35</xdr:row>
      <xdr:rowOff>170942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9669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69342</xdr:rowOff>
    </xdr:from>
    <xdr:to>
      <xdr:col>11</xdr:col>
      <xdr:colOff>60325</xdr:colOff>
      <xdr:row>35</xdr:row>
      <xdr:rowOff>170942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9669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37338</xdr:rowOff>
    </xdr:from>
    <xdr:to>
      <xdr:col>6</xdr:col>
      <xdr:colOff>171450</xdr:colOff>
      <xdr:row>35</xdr:row>
      <xdr:rowOff>138938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149115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補助費や事業費等の割合が大きいため、類似団体と比較して経常経費のうち、物件費に係る割合は低くなっているが、継続して縮減に努める必要がある。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35560</xdr:rowOff>
    </xdr:from>
    <xdr:to>
      <xdr:col>82</xdr:col>
      <xdr:colOff>107950</xdr:colOff>
      <xdr:row>14</xdr:row>
      <xdr:rowOff>68217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43586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27050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9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68217</xdr:rowOff>
    </xdr:from>
    <xdr:to>
      <xdr:col>78</xdr:col>
      <xdr:colOff>69850</xdr:colOff>
      <xdr:row>14</xdr:row>
      <xdr:rowOff>74749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4685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126819</xdr:rowOff>
    </xdr:from>
    <xdr:to>
      <xdr:col>78</xdr:col>
      <xdr:colOff>120650</xdr:colOff>
      <xdr:row>16</xdr:row>
      <xdr:rowOff>56969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41746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8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74749</xdr:rowOff>
    </xdr:from>
    <xdr:to>
      <xdr:col>73</xdr:col>
      <xdr:colOff>180975</xdr:colOff>
      <xdr:row>14</xdr:row>
      <xdr:rowOff>81280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4750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94162</xdr:rowOff>
    </xdr:from>
    <xdr:to>
      <xdr:col>74</xdr:col>
      <xdr:colOff>31750</xdr:colOff>
      <xdr:row>16</xdr:row>
      <xdr:rowOff>24312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9089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14</xdr:row>
      <xdr:rowOff>107406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4815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167476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156210</xdr:rowOff>
    </xdr:from>
    <xdr:to>
      <xdr:col>82</xdr:col>
      <xdr:colOff>158750</xdr:colOff>
      <xdr:row>14</xdr:row>
      <xdr:rowOff>86360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17417</xdr:rowOff>
    </xdr:from>
    <xdr:to>
      <xdr:col>78</xdr:col>
      <xdr:colOff>120650</xdr:colOff>
      <xdr:row>14</xdr:row>
      <xdr:rowOff>119017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129194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1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23949</xdr:rowOff>
    </xdr:from>
    <xdr:to>
      <xdr:col>74</xdr:col>
      <xdr:colOff>31750</xdr:colOff>
      <xdr:row>14</xdr:row>
      <xdr:rowOff>125549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2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135726</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9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30480</xdr:rowOff>
    </xdr:from>
    <xdr:to>
      <xdr:col>69</xdr:col>
      <xdr:colOff>142875</xdr:colOff>
      <xdr:row>14</xdr:row>
      <xdr:rowOff>132080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142257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56606</xdr:rowOff>
    </xdr:from>
    <xdr:to>
      <xdr:col>65</xdr:col>
      <xdr:colOff>53975</xdr:colOff>
      <xdr:row>14</xdr:row>
      <xdr:rowOff>158206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168383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ポイント高い水準となっているが、今後も住民ニーズ等必要な事業を見極め、適正な事業実施に努める必要がある。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55</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56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7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55</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107950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48277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補助費等や事業費の割合が大きいため、類似団体と比較して経常経費のうち、その他の経費に係る割合は低くなっている。全体的な経費の見直しを図る中で、適正な経費水準の維持に努めていく。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a:extLst>
            <a:ext uri="{FF2B5EF4-FFF2-40B4-BE49-F238E27FC236}">
              <a16:creationId xmlns:a16="http://schemas.microsoft.com/office/drawing/2014/main" id="{00000000-0008-0000-0400-0000F4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87812</xdr:rowOff>
    </xdr:from>
    <xdr:to>
      <xdr:col>82</xdr:col>
      <xdr:colOff>107950</xdr:colOff>
      <xdr:row>61</xdr:row>
      <xdr:rowOff>24130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6510000" y="9346112"/>
          <a:ext cx="0" cy="113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6" name="その他最小値テキスト">
          <a:extLst>
            <a:ext uri="{FF2B5EF4-FFF2-40B4-BE49-F238E27FC236}">
              <a16:creationId xmlns:a16="http://schemas.microsoft.com/office/drawing/2014/main" id="{00000000-0008-0000-0400-0000F6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2739</xdr:rowOff>
    </xdr:from>
    <xdr:ext cx="762000" cy="259045"/>
    <xdr:sp macro="" textlink="">
      <xdr:nvSpPr>
        <xdr:cNvPr id="248" name="その他最大値テキスト">
          <a:extLst>
            <a:ext uri="{FF2B5EF4-FFF2-40B4-BE49-F238E27FC236}">
              <a16:creationId xmlns:a16="http://schemas.microsoft.com/office/drawing/2014/main" id="{00000000-0008-0000-0400-0000F8000000}"/>
            </a:ext>
          </a:extLst>
        </xdr:cNvPr>
        <xdr:cNvSpPr txBox="1"/>
      </xdr:nvSpPr>
      <xdr:spPr>
        <a:xfrm>
          <a:off x="16598900" y="9089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87812</xdr:rowOff>
    </xdr:from>
    <xdr:to>
      <xdr:col>82</xdr:col>
      <xdr:colOff>196850</xdr:colOff>
      <xdr:row>54</xdr:row>
      <xdr:rowOff>87812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934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2903</xdr:rowOff>
    </xdr:from>
    <xdr:to>
      <xdr:col>82</xdr:col>
      <xdr:colOff>107950</xdr:colOff>
      <xdr:row>54</xdr:row>
      <xdr:rowOff>107406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5671800" y="9261203"/>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142983</xdr:rowOff>
    </xdr:from>
    <xdr:ext cx="762000" cy="259045"/>
    <xdr:sp macro="" textlink="">
      <xdr:nvSpPr>
        <xdr:cNvPr id="251" name="その他平均値テキスト">
          <a:extLst>
            <a:ext uri="{FF2B5EF4-FFF2-40B4-BE49-F238E27FC236}">
              <a16:creationId xmlns:a16="http://schemas.microsoft.com/office/drawing/2014/main" id="{00000000-0008-0000-0400-0000FB000000}"/>
            </a:ext>
          </a:extLst>
        </xdr:cNvPr>
        <xdr:cNvSpPr txBox="1"/>
      </xdr:nvSpPr>
      <xdr:spPr>
        <a:xfrm>
          <a:off x="16598900" y="9744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170906</xdr:rowOff>
    </xdr:from>
    <xdr:to>
      <xdr:col>82</xdr:col>
      <xdr:colOff>158750</xdr:colOff>
      <xdr:row>57</xdr:row>
      <xdr:rowOff>101056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6459200" y="977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161290</xdr:rowOff>
    </xdr:from>
    <xdr:to>
      <xdr:col>78</xdr:col>
      <xdr:colOff>69850</xdr:colOff>
      <xdr:row>54</xdr:row>
      <xdr:rowOff>2903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4782800" y="924814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161290</xdr:rowOff>
    </xdr:from>
    <xdr:to>
      <xdr:col>73</xdr:col>
      <xdr:colOff>180975</xdr:colOff>
      <xdr:row>54</xdr:row>
      <xdr:rowOff>35560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893800" y="9248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35560</xdr:rowOff>
    </xdr:from>
    <xdr:to>
      <xdr:col>69</xdr:col>
      <xdr:colOff>92075</xdr:colOff>
      <xdr:row>54</xdr:row>
      <xdr:rowOff>74749</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004800" y="929386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xdr:rowOff>
    </xdr:from>
    <xdr:to>
      <xdr:col>65</xdr:col>
      <xdr:colOff>53975</xdr:colOff>
      <xdr:row>58</xdr:row>
      <xdr:rowOff>105954</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2954000" y="99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90731</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623800" y="1003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56606</xdr:rowOff>
    </xdr:from>
    <xdr:to>
      <xdr:col>82</xdr:col>
      <xdr:colOff>158750</xdr:colOff>
      <xdr:row>54</xdr:row>
      <xdr:rowOff>158206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6459200" y="931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136633</xdr:rowOff>
    </xdr:from>
    <xdr:ext cx="762000" cy="259045"/>
    <xdr:sp macro="" textlink="">
      <xdr:nvSpPr>
        <xdr:cNvPr id="270" name="その他該当値テキスト">
          <a:extLst>
            <a:ext uri="{FF2B5EF4-FFF2-40B4-BE49-F238E27FC236}">
              <a16:creationId xmlns:a16="http://schemas.microsoft.com/office/drawing/2014/main" id="{00000000-0008-0000-0400-00000E010000}"/>
            </a:ext>
          </a:extLst>
        </xdr:cNvPr>
        <xdr:cNvSpPr txBox="1"/>
      </xdr:nvSpPr>
      <xdr:spPr>
        <a:xfrm>
          <a:off x="16598900" y="9223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123553</xdr:rowOff>
    </xdr:from>
    <xdr:to>
      <xdr:col>78</xdr:col>
      <xdr:colOff>120650</xdr:colOff>
      <xdr:row>54</xdr:row>
      <xdr:rowOff>53703</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5621000" y="921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63880</xdr:rowOff>
    </xdr:from>
    <xdr:ext cx="7366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290800" y="8979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110490</xdr:rowOff>
    </xdr:from>
    <xdr:to>
      <xdr:col>74</xdr:col>
      <xdr:colOff>31750</xdr:colOff>
      <xdr:row>54</xdr:row>
      <xdr:rowOff>40640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4732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50817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4401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156210</xdr:rowOff>
    </xdr:from>
    <xdr:to>
      <xdr:col>69</xdr:col>
      <xdr:colOff>142875</xdr:colOff>
      <xdr:row>54</xdr:row>
      <xdr:rowOff>86360</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3843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96537</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3512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23949</xdr:rowOff>
    </xdr:from>
    <xdr:to>
      <xdr:col>65</xdr:col>
      <xdr:colOff>53975</xdr:colOff>
      <xdr:row>54</xdr:row>
      <xdr:rowOff>125549</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2954000" y="928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135726</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623800" y="905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係る経常比率が類似団体と比較して大きく上回っている要因のひとつとしては、大雪地区広域連合への負担金が計上されていることが挙げられる。団体等に補助金を交付する事業も多いため、事業内容の精査により適正化を図っていく必要がある。また、補助費に係る割合が大きいことが他の費用割合を下げている要因でもあるため、分析等を行っていくうえでも考慮す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115570</xdr:rowOff>
    </xdr:from>
    <xdr:to>
      <xdr:col>82</xdr:col>
      <xdr:colOff>107950</xdr:colOff>
      <xdr:row>39</xdr:row>
      <xdr:rowOff>165862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80212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110998</xdr:rowOff>
    </xdr:from>
    <xdr:to>
      <xdr:col>78</xdr:col>
      <xdr:colOff>69850</xdr:colOff>
      <xdr:row>39</xdr:row>
      <xdr:rowOff>165862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7975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50817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97282</xdr:rowOff>
    </xdr:from>
    <xdr:to>
      <xdr:col>73</xdr:col>
      <xdr:colOff>180975</xdr:colOff>
      <xdr:row>39</xdr:row>
      <xdr:rowOff>110998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7838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60198</xdr:rowOff>
    </xdr:from>
    <xdr:to>
      <xdr:col>74</xdr:col>
      <xdr:colOff>31750</xdr:colOff>
      <xdr:row>37</xdr:row>
      <xdr:rowOff>161798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97282</xdr:rowOff>
    </xdr:from>
    <xdr:to>
      <xdr:col>69</xdr:col>
      <xdr:colOff>92075</xdr:colOff>
      <xdr:row>39</xdr:row>
      <xdr:rowOff>97282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7838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51054</xdr:rowOff>
    </xdr:from>
    <xdr:to>
      <xdr:col>69</xdr:col>
      <xdr:colOff>142875</xdr:colOff>
      <xdr:row>37</xdr:row>
      <xdr:rowOff>152654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162831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149115</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64770</xdr:rowOff>
    </xdr:from>
    <xdr:to>
      <xdr:col>82</xdr:col>
      <xdr:colOff>158750</xdr:colOff>
      <xdr:row>39</xdr:row>
      <xdr:rowOff>166370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144797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65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115062</xdr:rowOff>
    </xdr:from>
    <xdr:to>
      <xdr:col>78</xdr:col>
      <xdr:colOff>120650</xdr:colOff>
      <xdr:row>40</xdr:row>
      <xdr:rowOff>45212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29989</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88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60198</xdr:rowOff>
    </xdr:from>
    <xdr:to>
      <xdr:col>74</xdr:col>
      <xdr:colOff>31750</xdr:colOff>
      <xdr:row>39</xdr:row>
      <xdr:rowOff>161798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146575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8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46482</xdr:rowOff>
    </xdr:from>
    <xdr:to>
      <xdr:col>69</xdr:col>
      <xdr:colOff>142875</xdr:colOff>
      <xdr:row>39</xdr:row>
      <xdr:rowOff>148082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132859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46482</xdr:rowOff>
    </xdr:from>
    <xdr:to>
      <xdr:col>65</xdr:col>
      <xdr:colOff>53975</xdr:colOff>
      <xdr:row>39</xdr:row>
      <xdr:rowOff>148082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132859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これまでの地方債発行額により、公債費の割合も令和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をピークとして増加傾向となることが見込まれる。他団体と比較し、住民一人当たりの元利償還金の額も多くなることから、適正な事業量を見極め、かつ有効な財源としての地方債の活用も視野に入れながら行政運営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156718</xdr:rowOff>
    </xdr:from>
    <xdr:to>
      <xdr:col>24</xdr:col>
      <xdr:colOff>25400</xdr:colOff>
      <xdr:row>79</xdr:row>
      <xdr:rowOff>161289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7012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129287</xdr:rowOff>
    </xdr:from>
    <xdr:to>
      <xdr:col>19</xdr:col>
      <xdr:colOff>187325</xdr:colOff>
      <xdr:row>79</xdr:row>
      <xdr:rowOff>156718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6738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133114</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74422</xdr:rowOff>
    </xdr:from>
    <xdr:to>
      <xdr:col>15</xdr:col>
      <xdr:colOff>98425</xdr:colOff>
      <xdr:row>79</xdr:row>
      <xdr:rowOff>129287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6189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133114</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51563</xdr:rowOff>
    </xdr:from>
    <xdr:to>
      <xdr:col>11</xdr:col>
      <xdr:colOff>9525</xdr:colOff>
      <xdr:row>79</xdr:row>
      <xdr:rowOff>74422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5961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133114</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133114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110489</xdr:rowOff>
    </xdr:from>
    <xdr:to>
      <xdr:col>24</xdr:col>
      <xdr:colOff>76200</xdr:colOff>
      <xdr:row>80</xdr:row>
      <xdr:rowOff>40639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82566</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105918</xdr:rowOff>
    </xdr:from>
    <xdr:to>
      <xdr:col>20</xdr:col>
      <xdr:colOff>38100</xdr:colOff>
      <xdr:row>80</xdr:row>
      <xdr:rowOff>36068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20845</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736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78487</xdr:rowOff>
    </xdr:from>
    <xdr:to>
      <xdr:col>15</xdr:col>
      <xdr:colOff>149225</xdr:colOff>
      <xdr:row>80</xdr:row>
      <xdr:rowOff>8637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164864</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23622</xdr:rowOff>
    </xdr:from>
    <xdr:to>
      <xdr:col>11</xdr:col>
      <xdr:colOff>60325</xdr:colOff>
      <xdr:row>79</xdr:row>
      <xdr:rowOff>125222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109999</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763</xdr:rowOff>
    </xdr:from>
    <xdr:to>
      <xdr:col>6</xdr:col>
      <xdr:colOff>171450</xdr:colOff>
      <xdr:row>79</xdr:row>
      <xdr:rowOff>102363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87140</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占める割合が類似団体と比較して大きいため、公債費以外が占める割合は相対的に少なくなっている。公債費増大の要因ともなっている普通建設事業費が他団体を大幅に上回っている状況にある。今後事業費の見直しを図っていく中で公債費の適正な水準の維持に努め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24130</xdr:rowOff>
    </xdr:from>
    <xdr:to>
      <xdr:col>82</xdr:col>
      <xdr:colOff>107950</xdr:colOff>
      <xdr:row>75</xdr:row>
      <xdr:rowOff>58420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28828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105427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3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20320</xdr:rowOff>
    </xdr:from>
    <xdr:to>
      <xdr:col>78</xdr:col>
      <xdr:colOff>69850</xdr:colOff>
      <xdr:row>75</xdr:row>
      <xdr:rowOff>58420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28790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95250</xdr:rowOff>
    </xdr:from>
    <xdr:to>
      <xdr:col>78</xdr:col>
      <xdr:colOff>120650</xdr:colOff>
      <xdr:row>78</xdr:row>
      <xdr:rowOff>25400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10177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20320</xdr:rowOff>
    </xdr:from>
    <xdr:to>
      <xdr:col>73</xdr:col>
      <xdr:colOff>180975</xdr:colOff>
      <xdr:row>75</xdr:row>
      <xdr:rowOff>31750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28790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154957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31750</xdr:rowOff>
    </xdr:from>
    <xdr:to>
      <xdr:col>69</xdr:col>
      <xdr:colOff>92075</xdr:colOff>
      <xdr:row>75</xdr:row>
      <xdr:rowOff>35560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28905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22861</xdr:rowOff>
    </xdr:from>
    <xdr:to>
      <xdr:col>69</xdr:col>
      <xdr:colOff>142875</xdr:colOff>
      <xdr:row>77</xdr:row>
      <xdr:rowOff>124461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109238</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0</xdr:rowOff>
    </xdr:from>
    <xdr:to>
      <xdr:col>65</xdr:col>
      <xdr:colOff>53975</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86377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144780</xdr:rowOff>
    </xdr:from>
    <xdr:to>
      <xdr:col>82</xdr:col>
      <xdr:colOff>158750</xdr:colOff>
      <xdr:row>75</xdr:row>
      <xdr:rowOff>74930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161307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7620</xdr:rowOff>
    </xdr:from>
    <xdr:to>
      <xdr:col>78</xdr:col>
      <xdr:colOff>120650</xdr:colOff>
      <xdr:row>75</xdr:row>
      <xdr:rowOff>109220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119397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635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140970</xdr:rowOff>
    </xdr:from>
    <xdr:to>
      <xdr:col>74</xdr:col>
      <xdr:colOff>31750</xdr:colOff>
      <xdr:row>75</xdr:row>
      <xdr:rowOff>71120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81297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152400</xdr:rowOff>
    </xdr:from>
    <xdr:to>
      <xdr:col>69</xdr:col>
      <xdr:colOff>142875</xdr:colOff>
      <xdr:row>75</xdr:row>
      <xdr:rowOff>82550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92727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156210</xdr:rowOff>
    </xdr:from>
    <xdr:to>
      <xdr:col>65</xdr:col>
      <xdr:colOff>53975</xdr:colOff>
      <xdr:row>75</xdr:row>
      <xdr:rowOff>86360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96537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北海道美瑛町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35440</xdr:rowOff>
    </xdr:from>
    <xdr:to>
      <xdr:col>29</xdr:col>
      <xdr:colOff>127000</xdr:colOff>
      <xdr:row>19</xdr:row>
      <xdr:rowOff>39941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40615"/>
          <a:ext cx="647700" cy="4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39941</xdr:rowOff>
    </xdr:from>
    <xdr:to>
      <xdr:col>26</xdr:col>
      <xdr:colOff>50800</xdr:colOff>
      <xdr:row>19</xdr:row>
      <xdr:rowOff>40372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45116"/>
          <a:ext cx="698500" cy="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152508</xdr:rowOff>
    </xdr:from>
    <xdr:to>
      <xdr:col>26</xdr:col>
      <xdr:colOff>101600</xdr:colOff>
      <xdr:row>20</xdr:row>
      <xdr:rowOff>82658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45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67435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544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40372</xdr:rowOff>
    </xdr:from>
    <xdr:to>
      <xdr:col>22</xdr:col>
      <xdr:colOff>114300</xdr:colOff>
      <xdr:row>19</xdr:row>
      <xdr:rowOff>55769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45547"/>
          <a:ext cx="698500" cy="15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169476</xdr:rowOff>
    </xdr:from>
    <xdr:to>
      <xdr:col>22</xdr:col>
      <xdr:colOff>165100</xdr:colOff>
      <xdr:row>20</xdr:row>
      <xdr:rowOff>99626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4746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84403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56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55769</xdr:rowOff>
    </xdr:from>
    <xdr:to>
      <xdr:col>18</xdr:col>
      <xdr:colOff>177800</xdr:colOff>
      <xdr:row>19</xdr:row>
      <xdr:rowOff>80546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60944"/>
          <a:ext cx="698500" cy="24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20</xdr:row>
      <xdr:rowOff>5616</xdr:rowOff>
    </xdr:from>
    <xdr:to>
      <xdr:col>19</xdr:col>
      <xdr:colOff>38100</xdr:colOff>
      <xdr:row>20</xdr:row>
      <xdr:rowOff>107216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482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91993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56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16494</xdr:rowOff>
    </xdr:from>
    <xdr:to>
      <xdr:col>15</xdr:col>
      <xdr:colOff>101600</xdr:colOff>
      <xdr:row>20</xdr:row>
      <xdr:rowOff>118094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493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102871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57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156090</xdr:rowOff>
    </xdr:from>
    <xdr:to>
      <xdr:col>29</xdr:col>
      <xdr:colOff>177800</xdr:colOff>
      <xdr:row>19</xdr:row>
      <xdr:rowOff>86240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89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128167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6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160591</xdr:rowOff>
    </xdr:from>
    <xdr:to>
      <xdr:col>26</xdr:col>
      <xdr:colOff>101600</xdr:colOff>
      <xdr:row>19</xdr:row>
      <xdr:rowOff>90741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94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100917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161022</xdr:rowOff>
    </xdr:from>
    <xdr:to>
      <xdr:col>22</xdr:col>
      <xdr:colOff>165100</xdr:colOff>
      <xdr:row>19</xdr:row>
      <xdr:rowOff>91172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94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101349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6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4969</xdr:rowOff>
    </xdr:from>
    <xdr:to>
      <xdr:col>19</xdr:col>
      <xdr:colOff>38100</xdr:colOff>
      <xdr:row>19</xdr:row>
      <xdr:rowOff>106569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10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116746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7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29746</xdr:rowOff>
    </xdr:from>
    <xdr:to>
      <xdr:col>15</xdr:col>
      <xdr:colOff>101600</xdr:colOff>
      <xdr:row>19</xdr:row>
      <xdr:rowOff>131346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34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141523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0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185255</xdr:rowOff>
    </xdr:from>
    <xdr:to>
      <xdr:col>29</xdr:col>
      <xdr:colOff>127000</xdr:colOff>
      <xdr:row>34</xdr:row>
      <xdr:rowOff>220675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452705"/>
          <a:ext cx="647700" cy="35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323563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91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220675</xdr:rowOff>
    </xdr:from>
    <xdr:to>
      <xdr:col>26</xdr:col>
      <xdr:colOff>50800</xdr:colOff>
      <xdr:row>34</xdr:row>
      <xdr:rowOff>265405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488125"/>
          <a:ext cx="698500" cy="44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82461</xdr:rowOff>
    </xdr:from>
    <xdr:to>
      <xdr:col>26</xdr:col>
      <xdr:colOff>101600</xdr:colOff>
      <xdr:row>35</xdr:row>
      <xdr:rowOff>184061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928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168838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779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265405</xdr:rowOff>
    </xdr:from>
    <xdr:to>
      <xdr:col>22</xdr:col>
      <xdr:colOff>114300</xdr:colOff>
      <xdr:row>34</xdr:row>
      <xdr:rowOff>279388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532855"/>
          <a:ext cx="698500" cy="13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102070</xdr:rowOff>
    </xdr:from>
    <xdr:to>
      <xdr:col>22</xdr:col>
      <xdr:colOff>165100</xdr:colOff>
      <xdr:row>35</xdr:row>
      <xdr:rowOff>203670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1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188447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79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279388</xdr:rowOff>
    </xdr:from>
    <xdr:to>
      <xdr:col>18</xdr:col>
      <xdr:colOff>177800</xdr:colOff>
      <xdr:row>34</xdr:row>
      <xdr:rowOff>327203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546838"/>
          <a:ext cx="698500" cy="47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104115</xdr:rowOff>
    </xdr:from>
    <xdr:to>
      <xdr:col>19</xdr:col>
      <xdr:colOff>38100</xdr:colOff>
      <xdr:row>35</xdr:row>
      <xdr:rowOff>205715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144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190492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0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103924</xdr:rowOff>
    </xdr:from>
    <xdr:to>
      <xdr:col>15</xdr:col>
      <xdr:colOff>101600</xdr:colOff>
      <xdr:row>35</xdr:row>
      <xdr:rowOff>205524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14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190301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800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134455</xdr:rowOff>
    </xdr:from>
    <xdr:to>
      <xdr:col>29</xdr:col>
      <xdr:colOff>177800</xdr:colOff>
      <xdr:row>34</xdr:row>
      <xdr:rowOff>236055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401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322432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24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169875</xdr:rowOff>
    </xdr:from>
    <xdr:to>
      <xdr:col>26</xdr:col>
      <xdr:colOff>101600</xdr:colOff>
      <xdr:row>34</xdr:row>
      <xdr:rowOff>271475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437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281652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206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214605</xdr:rowOff>
    </xdr:from>
    <xdr:to>
      <xdr:col>22</xdr:col>
      <xdr:colOff>165100</xdr:colOff>
      <xdr:row>34</xdr:row>
      <xdr:rowOff>316205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482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326382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25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228587</xdr:rowOff>
    </xdr:from>
    <xdr:to>
      <xdr:col>19</xdr:col>
      <xdr:colOff>38100</xdr:colOff>
      <xdr:row>34</xdr:row>
      <xdr:rowOff>330188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49603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340364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26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276403</xdr:rowOff>
    </xdr:from>
    <xdr:to>
      <xdr:col>15</xdr:col>
      <xdr:colOff>101600</xdr:colOff>
      <xdr:row>35</xdr:row>
      <xdr:rowOff>35103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43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45280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312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9,775
9,686
676.78
11,971,831
11,680,909
225,013
6,210,999
13,368,458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156325</xdr:rowOff>
    </xdr:from>
    <xdr:to>
      <xdr:col>24</xdr:col>
      <xdr:colOff>63500</xdr:colOff>
      <xdr:row>37</xdr:row>
      <xdr:rowOff>12010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328525"/>
          <a:ext cx="838200" cy="2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19966</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02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12010</xdr:rowOff>
    </xdr:from>
    <xdr:to>
      <xdr:col>19</xdr:col>
      <xdr:colOff>177800</xdr:colOff>
      <xdr:row>37</xdr:row>
      <xdr:rowOff>30989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355660"/>
          <a:ext cx="889000" cy="1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150611</xdr:rowOff>
    </xdr:from>
    <xdr:to>
      <xdr:col>20</xdr:col>
      <xdr:colOff>38100</xdr:colOff>
      <xdr:row>38</xdr:row>
      <xdr:rowOff>80761</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49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71887</xdr:rowOff>
    </xdr:from>
    <xdr:ext cx="534377"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530111" y="658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30989</xdr:rowOff>
    </xdr:from>
    <xdr:to>
      <xdr:col>15</xdr:col>
      <xdr:colOff>50800</xdr:colOff>
      <xdr:row>37</xdr:row>
      <xdr:rowOff>48186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374639"/>
          <a:ext cx="889000" cy="1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2021</xdr:rowOff>
    </xdr:from>
    <xdr:to>
      <xdr:col>15</xdr:col>
      <xdr:colOff>101600</xdr:colOff>
      <xdr:row>38</xdr:row>
      <xdr:rowOff>103621</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51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94748</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41111" y="660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48186</xdr:rowOff>
    </xdr:from>
    <xdr:to>
      <xdr:col>10</xdr:col>
      <xdr:colOff>114300</xdr:colOff>
      <xdr:row>37</xdr:row>
      <xdr:rowOff>69114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391836"/>
          <a:ext cx="889000" cy="2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5324</xdr:rowOff>
    </xdr:from>
    <xdr:to>
      <xdr:col>10</xdr:col>
      <xdr:colOff>165100</xdr:colOff>
      <xdr:row>38</xdr:row>
      <xdr:rowOff>106924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5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98051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52111" y="661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20228</xdr:rowOff>
    </xdr:from>
    <xdr:to>
      <xdr:col>6</xdr:col>
      <xdr:colOff>38100</xdr:colOff>
      <xdr:row>38</xdr:row>
      <xdr:rowOff>121828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535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112955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63111" y="662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105525</xdr:rowOff>
    </xdr:from>
    <xdr:to>
      <xdr:col>24</xdr:col>
      <xdr:colOff>114300</xdr:colOff>
      <xdr:row>37</xdr:row>
      <xdr:rowOff>35675</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27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83952</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25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132660</xdr:rowOff>
    </xdr:from>
    <xdr:to>
      <xdr:col>20</xdr:col>
      <xdr:colOff>38100</xdr:colOff>
      <xdr:row>37</xdr:row>
      <xdr:rowOff>62810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30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79337</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080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151639</xdr:rowOff>
    </xdr:from>
    <xdr:to>
      <xdr:col>15</xdr:col>
      <xdr:colOff>101600</xdr:colOff>
      <xdr:row>37</xdr:row>
      <xdr:rowOff>81789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3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98316</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09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168836</xdr:rowOff>
    </xdr:from>
    <xdr:to>
      <xdr:col>10</xdr:col>
      <xdr:colOff>165100</xdr:colOff>
      <xdr:row>37</xdr:row>
      <xdr:rowOff>98986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34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115513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116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18314</xdr:rowOff>
    </xdr:from>
    <xdr:to>
      <xdr:col>6</xdr:col>
      <xdr:colOff>38100</xdr:colOff>
      <xdr:row>37</xdr:row>
      <xdr:rowOff>119914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3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136441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13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a:extLst>
            <a:ext uri="{FF2B5EF4-FFF2-40B4-BE49-F238E27FC236}">
              <a16:creationId xmlns:a16="http://schemas.microsoft.com/office/drawing/2014/main" id="{00000000-0008-0000-0600-00006A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a:extLst>
            <a:ext uri="{FF2B5EF4-FFF2-40B4-BE49-F238E27FC236}">
              <a16:creationId xmlns:a16="http://schemas.microsoft.com/office/drawing/2014/main" id="{00000000-0008-0000-0600-00006C000000}"/>
            </a:ext>
          </a:extLst>
        </xdr:cNvPr>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a:extLst>
            <a:ext uri="{FF2B5EF4-FFF2-40B4-BE49-F238E27FC236}">
              <a16:creationId xmlns:a16="http://schemas.microsoft.com/office/drawing/2014/main" id="{00000000-0008-0000-0600-00006E000000}"/>
            </a:ext>
          </a:extLst>
        </xdr:cNvPr>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62371</xdr:rowOff>
    </xdr:from>
    <xdr:to>
      <xdr:col>24</xdr:col>
      <xdr:colOff>63500</xdr:colOff>
      <xdr:row>57</xdr:row>
      <xdr:rowOff>63412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3797300" y="9835021"/>
          <a:ext cx="838200" cy="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a:extLst>
            <a:ext uri="{FF2B5EF4-FFF2-40B4-BE49-F238E27FC236}">
              <a16:creationId xmlns:a16="http://schemas.microsoft.com/office/drawing/2014/main" id="{00000000-0008-0000-0600-000071000000}"/>
            </a:ext>
          </a:extLst>
        </xdr:cNvPr>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a:extLst>
            <a:ext uri="{FF2B5EF4-FFF2-40B4-BE49-F238E27FC236}">
              <a16:creationId xmlns:a16="http://schemas.microsoft.com/office/drawing/2014/main" id="{00000000-0008-0000-0600-000072000000}"/>
            </a:ext>
          </a:extLst>
        </xdr:cNvPr>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62371</xdr:rowOff>
    </xdr:from>
    <xdr:to>
      <xdr:col>19</xdr:col>
      <xdr:colOff>177800</xdr:colOff>
      <xdr:row>57</xdr:row>
      <xdr:rowOff>77685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2908300" y="9835021"/>
          <a:ext cx="889000" cy="1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722</xdr:rowOff>
    </xdr:from>
    <xdr:to>
      <xdr:col>20</xdr:col>
      <xdr:colOff>38100</xdr:colOff>
      <xdr:row>57</xdr:row>
      <xdr:rowOff>102322</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3746500" y="97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118849</xdr:rowOff>
    </xdr:from>
    <xdr:ext cx="599010"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3497795" y="9548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77685</xdr:rowOff>
    </xdr:from>
    <xdr:to>
      <xdr:col>15</xdr:col>
      <xdr:colOff>50800</xdr:colOff>
      <xdr:row>57</xdr:row>
      <xdr:rowOff>80532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019300" y="9850335"/>
          <a:ext cx="889000" cy="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21047</xdr:rowOff>
    </xdr:from>
    <xdr:to>
      <xdr:col>15</xdr:col>
      <xdr:colOff>101600</xdr:colOff>
      <xdr:row>57</xdr:row>
      <xdr:rowOff>122647</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2857500" y="97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139174</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2608795" y="956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80532</xdr:rowOff>
    </xdr:from>
    <xdr:to>
      <xdr:col>10</xdr:col>
      <xdr:colOff>114300</xdr:colOff>
      <xdr:row>57</xdr:row>
      <xdr:rowOff>93283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1130300" y="9853182"/>
          <a:ext cx="889000" cy="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24204</xdr:rowOff>
    </xdr:from>
    <xdr:to>
      <xdr:col>10</xdr:col>
      <xdr:colOff>165100</xdr:colOff>
      <xdr:row>57</xdr:row>
      <xdr:rowOff>125804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1968500" y="979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142331</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1719795" y="9572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23971</xdr:rowOff>
    </xdr:from>
    <xdr:to>
      <xdr:col>6</xdr:col>
      <xdr:colOff>38100</xdr:colOff>
      <xdr:row>57</xdr:row>
      <xdr:rowOff>125571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079500" y="979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142098</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830795" y="957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12612</xdr:rowOff>
    </xdr:from>
    <xdr:to>
      <xdr:col>24</xdr:col>
      <xdr:colOff>114300</xdr:colOff>
      <xdr:row>57</xdr:row>
      <xdr:rowOff>114212</xdr:rowOff>
    </xdr:to>
    <xdr:sp macro="" textlink="">
      <xdr:nvSpPr>
        <xdr:cNvPr id="131" name="楕円 130">
          <a:extLst>
            <a:ext uri="{FF2B5EF4-FFF2-40B4-BE49-F238E27FC236}">
              <a16:creationId xmlns:a16="http://schemas.microsoft.com/office/drawing/2014/main" id="{00000000-0008-0000-0600-000083000000}"/>
            </a:ext>
          </a:extLst>
        </xdr:cNvPr>
        <xdr:cNvSpPr/>
      </xdr:nvSpPr>
      <xdr:spPr>
        <a:xfrm>
          <a:off x="4584700" y="978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98989</xdr:rowOff>
    </xdr:from>
    <xdr:ext cx="599010" cy="259045"/>
    <xdr:sp macro="" textlink="">
      <xdr:nvSpPr>
        <xdr:cNvPr id="132" name="物件費該当値テキスト">
          <a:extLst>
            <a:ext uri="{FF2B5EF4-FFF2-40B4-BE49-F238E27FC236}">
              <a16:creationId xmlns:a16="http://schemas.microsoft.com/office/drawing/2014/main" id="{00000000-0008-0000-0600-000084000000}"/>
            </a:ext>
          </a:extLst>
        </xdr:cNvPr>
        <xdr:cNvSpPr txBox="1"/>
      </xdr:nvSpPr>
      <xdr:spPr>
        <a:xfrm>
          <a:off x="4686300" y="970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11571</xdr:rowOff>
    </xdr:from>
    <xdr:to>
      <xdr:col>20</xdr:col>
      <xdr:colOff>38100</xdr:colOff>
      <xdr:row>57</xdr:row>
      <xdr:rowOff>113171</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3746500" y="978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104298</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497795" y="9876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26885</xdr:rowOff>
    </xdr:from>
    <xdr:to>
      <xdr:col>15</xdr:col>
      <xdr:colOff>101600</xdr:colOff>
      <xdr:row>57</xdr:row>
      <xdr:rowOff>128485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2857500" y="97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119612</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608795" y="9892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29732</xdr:rowOff>
    </xdr:from>
    <xdr:to>
      <xdr:col>10</xdr:col>
      <xdr:colOff>165100</xdr:colOff>
      <xdr:row>57</xdr:row>
      <xdr:rowOff>131332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1968500" y="980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122459</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719795" y="989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42483</xdr:rowOff>
    </xdr:from>
    <xdr:to>
      <xdr:col>6</xdr:col>
      <xdr:colOff>38100</xdr:colOff>
      <xdr:row>57</xdr:row>
      <xdr:rowOff>144083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079500" y="981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135210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863111" y="990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a:extLst>
            <a:ext uri="{FF2B5EF4-FFF2-40B4-BE49-F238E27FC236}">
              <a16:creationId xmlns:a16="http://schemas.microsoft.com/office/drawing/2014/main" id="{00000000-0008-0000-0600-0000A3000000}"/>
            </a:ext>
          </a:extLst>
        </xdr:cNvPr>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a:extLst>
            <a:ext uri="{FF2B5EF4-FFF2-40B4-BE49-F238E27FC236}">
              <a16:creationId xmlns:a16="http://schemas.microsoft.com/office/drawing/2014/main" id="{00000000-0008-0000-0600-0000A5000000}"/>
            </a:ext>
          </a:extLst>
        </xdr:cNvPr>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168504</xdr:rowOff>
    </xdr:from>
    <xdr:to>
      <xdr:col>24</xdr:col>
      <xdr:colOff>63500</xdr:colOff>
      <xdr:row>74</xdr:row>
      <xdr:rowOff>16782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3797300" y="12512904"/>
          <a:ext cx="838200" cy="19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168231</xdr:rowOff>
    </xdr:from>
    <xdr:ext cx="534377" cy="259045"/>
    <xdr:sp macro="" textlink="">
      <xdr:nvSpPr>
        <xdr:cNvPr id="168" name="維持補修費平均値テキスト">
          <a:extLst>
            <a:ext uri="{FF2B5EF4-FFF2-40B4-BE49-F238E27FC236}">
              <a16:creationId xmlns:a16="http://schemas.microsoft.com/office/drawing/2014/main" id="{00000000-0008-0000-0600-0000A8000000}"/>
            </a:ext>
          </a:extLst>
        </xdr:cNvPr>
        <xdr:cNvSpPr txBox="1"/>
      </xdr:nvSpPr>
      <xdr:spPr>
        <a:xfrm>
          <a:off x="4686300" y="13026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a:extLst>
            <a:ext uri="{FF2B5EF4-FFF2-40B4-BE49-F238E27FC236}">
              <a16:creationId xmlns:a16="http://schemas.microsoft.com/office/drawing/2014/main" id="{00000000-0008-0000-0600-0000A9000000}"/>
            </a:ext>
          </a:extLst>
        </xdr:cNvPr>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135379</xdr:rowOff>
    </xdr:from>
    <xdr:to>
      <xdr:col>19</xdr:col>
      <xdr:colOff>177800</xdr:colOff>
      <xdr:row>74</xdr:row>
      <xdr:rowOff>16782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2908300" y="12651229"/>
          <a:ext cx="889000" cy="5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35568</xdr:rowOff>
    </xdr:from>
    <xdr:to>
      <xdr:col>20</xdr:col>
      <xdr:colOff>38100</xdr:colOff>
      <xdr:row>77</xdr:row>
      <xdr:rowOff>137168</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3746500" y="1323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128295</xdr:rowOff>
    </xdr:from>
    <xdr:ext cx="469744"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3562428" y="1332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61679</xdr:rowOff>
    </xdr:from>
    <xdr:to>
      <xdr:col>15</xdr:col>
      <xdr:colOff>50800</xdr:colOff>
      <xdr:row>73</xdr:row>
      <xdr:rowOff>135379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019300" y="12577529"/>
          <a:ext cx="889000" cy="7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163354</xdr:rowOff>
    </xdr:from>
    <xdr:to>
      <xdr:col>15</xdr:col>
      <xdr:colOff>101600</xdr:colOff>
      <xdr:row>77</xdr:row>
      <xdr:rowOff>93504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2857500" y="1319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84631</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641111" y="1328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36533</xdr:rowOff>
    </xdr:from>
    <xdr:to>
      <xdr:col>10</xdr:col>
      <xdr:colOff>114300</xdr:colOff>
      <xdr:row>73</xdr:row>
      <xdr:rowOff>61679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1130300" y="12552383"/>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161184</xdr:rowOff>
    </xdr:from>
    <xdr:to>
      <xdr:col>10</xdr:col>
      <xdr:colOff>165100</xdr:colOff>
      <xdr:row>77</xdr:row>
      <xdr:rowOff>91334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1968500" y="1319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82461</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1752111" y="1328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5873</xdr:rowOff>
    </xdr:from>
    <xdr:to>
      <xdr:col>6</xdr:col>
      <xdr:colOff>38100</xdr:colOff>
      <xdr:row>77</xdr:row>
      <xdr:rowOff>107473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079500" y="1320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98600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863111" y="1330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117704</xdr:rowOff>
    </xdr:from>
    <xdr:to>
      <xdr:col>24</xdr:col>
      <xdr:colOff>114300</xdr:colOff>
      <xdr:row>73</xdr:row>
      <xdr:rowOff>47854</xdr:rowOff>
    </xdr:to>
    <xdr:sp macro="" textlink="">
      <xdr:nvSpPr>
        <xdr:cNvPr id="186" name="楕円 185">
          <a:extLst>
            <a:ext uri="{FF2B5EF4-FFF2-40B4-BE49-F238E27FC236}">
              <a16:creationId xmlns:a16="http://schemas.microsoft.com/office/drawing/2014/main" id="{00000000-0008-0000-0600-0000BA000000}"/>
            </a:ext>
          </a:extLst>
        </xdr:cNvPr>
        <xdr:cNvSpPr/>
      </xdr:nvSpPr>
      <xdr:spPr>
        <a:xfrm>
          <a:off x="4584700" y="1246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140581</xdr:rowOff>
    </xdr:from>
    <xdr:ext cx="534377" cy="259045"/>
    <xdr:sp macro="" textlink="">
      <xdr:nvSpPr>
        <xdr:cNvPr id="187" name="維持補修費該当値テキスト">
          <a:extLst>
            <a:ext uri="{FF2B5EF4-FFF2-40B4-BE49-F238E27FC236}">
              <a16:creationId xmlns:a16="http://schemas.microsoft.com/office/drawing/2014/main" id="{00000000-0008-0000-0600-0000BB000000}"/>
            </a:ext>
          </a:extLst>
        </xdr:cNvPr>
        <xdr:cNvSpPr txBox="1"/>
      </xdr:nvSpPr>
      <xdr:spPr>
        <a:xfrm>
          <a:off x="4686300" y="1231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137432</xdr:rowOff>
    </xdr:from>
    <xdr:to>
      <xdr:col>20</xdr:col>
      <xdr:colOff>38100</xdr:colOff>
      <xdr:row>74</xdr:row>
      <xdr:rowOff>67582</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3746500" y="1265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84109</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530111" y="1242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84579</xdr:rowOff>
    </xdr:from>
    <xdr:to>
      <xdr:col>15</xdr:col>
      <xdr:colOff>101600</xdr:colOff>
      <xdr:row>74</xdr:row>
      <xdr:rowOff>14729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2857500" y="1260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31256</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641111" y="1237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10879</xdr:rowOff>
    </xdr:from>
    <xdr:to>
      <xdr:col>10</xdr:col>
      <xdr:colOff>165100</xdr:colOff>
      <xdr:row>73</xdr:row>
      <xdr:rowOff>112479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1968500" y="1252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129006</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52111" y="1230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157183</xdr:rowOff>
    </xdr:from>
    <xdr:to>
      <xdr:col>6</xdr:col>
      <xdr:colOff>38100</xdr:colOff>
      <xdr:row>73</xdr:row>
      <xdr:rowOff>87333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079500" y="1250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103860</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63111" y="1227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6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600-0000C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124537</xdr:rowOff>
    </xdr:from>
    <xdr:to>
      <xdr:col>24</xdr:col>
      <xdr:colOff>63500</xdr:colOff>
      <xdr:row>95</xdr:row>
      <xdr:rowOff>11201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240837"/>
          <a:ext cx="838200" cy="5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67797</xdr:rowOff>
    </xdr:from>
    <xdr:ext cx="534377"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35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11201</xdr:rowOff>
    </xdr:from>
    <xdr:to>
      <xdr:col>19</xdr:col>
      <xdr:colOff>177800</xdr:colOff>
      <xdr:row>95</xdr:row>
      <xdr:rowOff>21780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6298951"/>
          <a:ext cx="889000" cy="1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52197</xdr:rowOff>
    </xdr:from>
    <xdr:to>
      <xdr:col>20</xdr:col>
      <xdr:colOff>38100</xdr:colOff>
      <xdr:row>95</xdr:row>
      <xdr:rowOff>153797</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144924</xdr:rowOff>
    </xdr:from>
    <xdr:ext cx="534377"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30111" y="1643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21780</xdr:rowOff>
    </xdr:from>
    <xdr:to>
      <xdr:col>15</xdr:col>
      <xdr:colOff>50800</xdr:colOff>
      <xdr:row>95</xdr:row>
      <xdr:rowOff>24994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019300" y="16309530"/>
          <a:ext cx="889000" cy="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63615</xdr:rowOff>
    </xdr:from>
    <xdr:to>
      <xdr:col>15</xdr:col>
      <xdr:colOff>101600</xdr:colOff>
      <xdr:row>95</xdr:row>
      <xdr:rowOff>165215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156342</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41111" y="164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24994</xdr:rowOff>
    </xdr:from>
    <xdr:to>
      <xdr:col>10</xdr:col>
      <xdr:colOff>114300</xdr:colOff>
      <xdr:row>95</xdr:row>
      <xdr:rowOff>33604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1130300" y="16312744"/>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70078</xdr:rowOff>
    </xdr:from>
    <xdr:to>
      <xdr:col>10</xdr:col>
      <xdr:colOff>165100</xdr:colOff>
      <xdr:row>96</xdr:row>
      <xdr:rowOff>228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162805</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52111" y="164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65608</xdr:rowOff>
    </xdr:from>
    <xdr:to>
      <xdr:col>6</xdr:col>
      <xdr:colOff>38100</xdr:colOff>
      <xdr:row>95</xdr:row>
      <xdr:rowOff>167208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158335</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63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73737</xdr:rowOff>
    </xdr:from>
    <xdr:to>
      <xdr:col>24</xdr:col>
      <xdr:colOff>114300</xdr:colOff>
      <xdr:row>95</xdr:row>
      <xdr:rowOff>3887</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1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96614</xdr:rowOff>
    </xdr:from>
    <xdr:ext cx="534377"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04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131851</xdr:rowOff>
    </xdr:from>
    <xdr:to>
      <xdr:col>20</xdr:col>
      <xdr:colOff>38100</xdr:colOff>
      <xdr:row>95</xdr:row>
      <xdr:rowOff>62001</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24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78528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02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142430</xdr:rowOff>
    </xdr:from>
    <xdr:to>
      <xdr:col>15</xdr:col>
      <xdr:colOff>101600</xdr:colOff>
      <xdr:row>95</xdr:row>
      <xdr:rowOff>72580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25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89107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41111" y="1603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145644</xdr:rowOff>
    </xdr:from>
    <xdr:to>
      <xdr:col>10</xdr:col>
      <xdr:colOff>165100</xdr:colOff>
      <xdr:row>95</xdr:row>
      <xdr:rowOff>75794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26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92321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03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154254</xdr:rowOff>
    </xdr:from>
    <xdr:to>
      <xdr:col>6</xdr:col>
      <xdr:colOff>38100</xdr:colOff>
      <xdr:row>95</xdr:row>
      <xdr:rowOff>84404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27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100931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0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90139</xdr:rowOff>
    </xdr:from>
    <xdr:to>
      <xdr:col>55</xdr:col>
      <xdr:colOff>0</xdr:colOff>
      <xdr:row>36</xdr:row>
      <xdr:rowOff>122406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919439"/>
          <a:ext cx="838200" cy="37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148385</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977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122406</xdr:rowOff>
    </xdr:from>
    <xdr:to>
      <xdr:col>50</xdr:col>
      <xdr:colOff>114300</xdr:colOff>
      <xdr:row>36</xdr:row>
      <xdr:rowOff>159104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294606"/>
          <a:ext cx="889000" cy="3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61689</xdr:rowOff>
    </xdr:from>
    <xdr:to>
      <xdr:col>50</xdr:col>
      <xdr:colOff>165100</xdr:colOff>
      <xdr:row>38</xdr:row>
      <xdr:rowOff>163289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57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154416</xdr:rowOff>
    </xdr:from>
    <xdr:ext cx="599010"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39795" y="666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159104</xdr:rowOff>
    </xdr:from>
    <xdr:to>
      <xdr:col>45</xdr:col>
      <xdr:colOff>177800</xdr:colOff>
      <xdr:row>37</xdr:row>
      <xdr:rowOff>14450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331304"/>
          <a:ext cx="889000" cy="2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38040</xdr:rowOff>
    </xdr:from>
    <xdr:to>
      <xdr:col>46</xdr:col>
      <xdr:colOff>38100</xdr:colOff>
      <xdr:row>38</xdr:row>
      <xdr:rowOff>139640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55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130767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6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14450</xdr:rowOff>
    </xdr:from>
    <xdr:to>
      <xdr:col>41</xdr:col>
      <xdr:colOff>50800</xdr:colOff>
      <xdr:row>37</xdr:row>
      <xdr:rowOff>54325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358100"/>
          <a:ext cx="889000" cy="3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44578</xdr:rowOff>
    </xdr:from>
    <xdr:to>
      <xdr:col>41</xdr:col>
      <xdr:colOff>101600</xdr:colOff>
      <xdr:row>38</xdr:row>
      <xdr:rowOff>146178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55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137305</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61795" y="6652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102833</xdr:rowOff>
    </xdr:from>
    <xdr:to>
      <xdr:col>36</xdr:col>
      <xdr:colOff>165100</xdr:colOff>
      <xdr:row>39</xdr:row>
      <xdr:rowOff>32983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61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24110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672795" y="671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39339</xdr:rowOff>
    </xdr:from>
    <xdr:to>
      <xdr:col>55</xdr:col>
      <xdr:colOff>50800</xdr:colOff>
      <xdr:row>34</xdr:row>
      <xdr:rowOff>140939</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86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62216</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7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71606</xdr:rowOff>
    </xdr:from>
    <xdr:to>
      <xdr:col>50</xdr:col>
      <xdr:colOff>165100</xdr:colOff>
      <xdr:row>37</xdr:row>
      <xdr:rowOff>1756</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24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18283</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39795" y="6019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108304</xdr:rowOff>
    </xdr:from>
    <xdr:to>
      <xdr:col>46</xdr:col>
      <xdr:colOff>38100</xdr:colOff>
      <xdr:row>37</xdr:row>
      <xdr:rowOff>38454</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2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54981</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605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135100</xdr:rowOff>
    </xdr:from>
    <xdr:to>
      <xdr:col>41</xdr:col>
      <xdr:colOff>101600</xdr:colOff>
      <xdr:row>37</xdr:row>
      <xdr:rowOff>65250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30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81777</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5" y="608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3525</xdr:rowOff>
    </xdr:from>
    <xdr:to>
      <xdr:col>36</xdr:col>
      <xdr:colOff>165100</xdr:colOff>
      <xdr:row>37</xdr:row>
      <xdr:rowOff>105125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34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121652</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5" y="612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50095</xdr:rowOff>
    </xdr:from>
    <xdr:to>
      <xdr:col>55</xdr:col>
      <xdr:colOff>0</xdr:colOff>
      <xdr:row>57</xdr:row>
      <xdr:rowOff>25338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651295"/>
          <a:ext cx="838200" cy="14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42518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815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48061</xdr:rowOff>
    </xdr:from>
    <xdr:to>
      <xdr:col>50</xdr:col>
      <xdr:colOff>114300</xdr:colOff>
      <xdr:row>56</xdr:row>
      <xdr:rowOff>50095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649261"/>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26440</xdr:rowOff>
    </xdr:from>
    <xdr:to>
      <xdr:col>50</xdr:col>
      <xdr:colOff>165100</xdr:colOff>
      <xdr:row>58</xdr:row>
      <xdr:rowOff>128040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119167</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1006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140743</xdr:rowOff>
    </xdr:from>
    <xdr:to>
      <xdr:col>45</xdr:col>
      <xdr:colOff>177800</xdr:colOff>
      <xdr:row>56</xdr:row>
      <xdr:rowOff>48061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570493"/>
          <a:ext cx="889000" cy="7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31669</xdr:rowOff>
    </xdr:from>
    <xdr:to>
      <xdr:col>46</xdr:col>
      <xdr:colOff>38100</xdr:colOff>
      <xdr:row>58</xdr:row>
      <xdr:rowOff>133269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7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124396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1006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140743</xdr:rowOff>
    </xdr:from>
    <xdr:to>
      <xdr:col>41</xdr:col>
      <xdr:colOff>50800</xdr:colOff>
      <xdr:row>56</xdr:row>
      <xdr:rowOff>58495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570493"/>
          <a:ext cx="889000" cy="8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33525</xdr:rowOff>
    </xdr:from>
    <xdr:to>
      <xdr:col>41</xdr:col>
      <xdr:colOff>101600</xdr:colOff>
      <xdr:row>58</xdr:row>
      <xdr:rowOff>135125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7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126252</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1007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43936</xdr:rowOff>
    </xdr:from>
    <xdr:to>
      <xdr:col>36</xdr:col>
      <xdr:colOff>165100</xdr:colOff>
      <xdr:row>58</xdr:row>
      <xdr:rowOff>145536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8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136663</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1008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145988</xdr:rowOff>
    </xdr:from>
    <xdr:to>
      <xdr:col>55</xdr:col>
      <xdr:colOff>50800</xdr:colOff>
      <xdr:row>57</xdr:row>
      <xdr:rowOff>76138</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74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168865</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598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170745</xdr:rowOff>
    </xdr:from>
    <xdr:to>
      <xdr:col>50</xdr:col>
      <xdr:colOff>165100</xdr:colOff>
      <xdr:row>56</xdr:row>
      <xdr:rowOff>100895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6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117422</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37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168711</xdr:rowOff>
    </xdr:from>
    <xdr:to>
      <xdr:col>46</xdr:col>
      <xdr:colOff>38100</xdr:colOff>
      <xdr:row>56</xdr:row>
      <xdr:rowOff>98861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59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115388</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37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89943</xdr:rowOff>
    </xdr:from>
    <xdr:to>
      <xdr:col>41</xdr:col>
      <xdr:colOff>101600</xdr:colOff>
      <xdr:row>56</xdr:row>
      <xdr:rowOff>20093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51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36620</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29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7695</xdr:rowOff>
    </xdr:from>
    <xdr:to>
      <xdr:col>36</xdr:col>
      <xdr:colOff>165100</xdr:colOff>
      <xdr:row>56</xdr:row>
      <xdr:rowOff>109295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6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125822</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384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95214</xdr:rowOff>
    </xdr:from>
    <xdr:to>
      <xdr:col>55</xdr:col>
      <xdr:colOff>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9639300" y="13296864"/>
          <a:ext cx="838200" cy="10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131876</xdr:rowOff>
    </xdr:from>
    <xdr:to>
      <xdr:col>50</xdr:col>
      <xdr:colOff>114300</xdr:colOff>
      <xdr:row>77</xdr:row>
      <xdr:rowOff>95214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8750300" y="12647726"/>
          <a:ext cx="889000" cy="64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14616</xdr:rowOff>
    </xdr:from>
    <xdr:to>
      <xdr:col>50</xdr:col>
      <xdr:colOff>165100</xdr:colOff>
      <xdr:row>77</xdr:row>
      <xdr:rowOff>116216</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21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132743</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299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131876</xdr:rowOff>
    </xdr:from>
    <xdr:to>
      <xdr:col>45</xdr:col>
      <xdr:colOff>177800</xdr:colOff>
      <xdr:row>76</xdr:row>
      <xdr:rowOff>92734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7861300" y="12647726"/>
          <a:ext cx="889000" cy="47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137585</xdr:rowOff>
    </xdr:from>
    <xdr:to>
      <xdr:col>46</xdr:col>
      <xdr:colOff>38100</xdr:colOff>
      <xdr:row>77</xdr:row>
      <xdr:rowOff>67735</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16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58862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26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152262</xdr:rowOff>
    </xdr:from>
    <xdr:to>
      <xdr:col>41</xdr:col>
      <xdr:colOff>50800</xdr:colOff>
      <xdr:row>76</xdr:row>
      <xdr:rowOff>92734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972300" y="13011012"/>
          <a:ext cx="889000" cy="11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142489</xdr:rowOff>
    </xdr:from>
    <xdr:to>
      <xdr:col>41</xdr:col>
      <xdr:colOff>101600</xdr:colOff>
      <xdr:row>77</xdr:row>
      <xdr:rowOff>72639</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1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63766</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2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116909</xdr:rowOff>
    </xdr:from>
    <xdr:to>
      <xdr:col>36</xdr:col>
      <xdr:colOff>165100</xdr:colOff>
      <xdr:row>77</xdr:row>
      <xdr:rowOff>47059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14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38186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23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146050</xdr:rowOff>
    </xdr:from>
    <xdr:to>
      <xdr:col>55</xdr:col>
      <xdr:colOff>50800</xdr:colOff>
      <xdr:row>78</xdr:row>
      <xdr:rowOff>76200</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60977</xdr:rowOff>
    </xdr:from>
    <xdr:ext cx="249299"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44414</xdr:rowOff>
    </xdr:from>
    <xdr:to>
      <xdr:col>50</xdr:col>
      <xdr:colOff>165100</xdr:colOff>
      <xdr:row>77</xdr:row>
      <xdr:rowOff>146014</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2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137141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3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81076</xdr:rowOff>
    </xdr:from>
    <xdr:to>
      <xdr:col>46</xdr:col>
      <xdr:colOff>38100</xdr:colOff>
      <xdr:row>74</xdr:row>
      <xdr:rowOff>11226</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259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27753</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50795" y="12372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41934</xdr:rowOff>
    </xdr:from>
    <xdr:to>
      <xdr:col>41</xdr:col>
      <xdr:colOff>101600</xdr:colOff>
      <xdr:row>76</xdr:row>
      <xdr:rowOff>143534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07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160061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84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101461</xdr:rowOff>
    </xdr:from>
    <xdr:to>
      <xdr:col>36</xdr:col>
      <xdr:colOff>165100</xdr:colOff>
      <xdr:row>76</xdr:row>
      <xdr:rowOff>31610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29602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48138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73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124281</xdr:rowOff>
    </xdr:from>
    <xdr:to>
      <xdr:col>55</xdr:col>
      <xdr:colOff>0</xdr:colOff>
      <xdr:row>98</xdr:row>
      <xdr:rowOff>46371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754931"/>
          <a:ext cx="838200" cy="9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79339</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709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6548</xdr:rowOff>
    </xdr:from>
    <xdr:to>
      <xdr:col>50</xdr:col>
      <xdr:colOff>114300</xdr:colOff>
      <xdr:row>98</xdr:row>
      <xdr:rowOff>46371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808648"/>
          <a:ext cx="889000" cy="3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28229</xdr:rowOff>
    </xdr:from>
    <xdr:to>
      <xdr:col>50</xdr:col>
      <xdr:colOff>165100</xdr:colOff>
      <xdr:row>98</xdr:row>
      <xdr:rowOff>129829</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83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120956</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25600</xdr:rowOff>
    </xdr:from>
    <xdr:to>
      <xdr:col>45</xdr:col>
      <xdr:colOff>177800</xdr:colOff>
      <xdr:row>98</xdr:row>
      <xdr:rowOff>6548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656250"/>
          <a:ext cx="889000" cy="15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41952</xdr:rowOff>
    </xdr:from>
    <xdr:to>
      <xdr:col>46</xdr:col>
      <xdr:colOff>38100</xdr:colOff>
      <xdr:row>98</xdr:row>
      <xdr:rowOff>143552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84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134679</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93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25600</xdr:rowOff>
    </xdr:from>
    <xdr:to>
      <xdr:col>41</xdr:col>
      <xdr:colOff>50800</xdr:colOff>
      <xdr:row>97</xdr:row>
      <xdr:rowOff>122168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656250"/>
          <a:ext cx="889000" cy="9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50526</xdr:rowOff>
    </xdr:from>
    <xdr:to>
      <xdr:col>41</xdr:col>
      <xdr:colOff>101600</xdr:colOff>
      <xdr:row>98</xdr:row>
      <xdr:rowOff>152126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85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143253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94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62147</xdr:rowOff>
    </xdr:from>
    <xdr:to>
      <xdr:col>36</xdr:col>
      <xdr:colOff>165100</xdr:colOff>
      <xdr:row>98</xdr:row>
      <xdr:rowOff>163747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86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154874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95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73481</xdr:rowOff>
    </xdr:from>
    <xdr:to>
      <xdr:col>55</xdr:col>
      <xdr:colOff>50800</xdr:colOff>
      <xdr:row>98</xdr:row>
      <xdr:rowOff>3631</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96358</xdr:rowOff>
    </xdr:from>
    <xdr:ext cx="599010"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55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167021</xdr:rowOff>
    </xdr:from>
    <xdr:to>
      <xdr:col>50</xdr:col>
      <xdr:colOff>165100</xdr:colOff>
      <xdr:row>98</xdr:row>
      <xdr:rowOff>97171</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9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113698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5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127198</xdr:rowOff>
    </xdr:from>
    <xdr:to>
      <xdr:col>46</xdr:col>
      <xdr:colOff>38100</xdr:colOff>
      <xdr:row>98</xdr:row>
      <xdr:rowOff>57348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7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73875</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533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146250</xdr:rowOff>
    </xdr:from>
    <xdr:to>
      <xdr:col>41</xdr:col>
      <xdr:colOff>101600</xdr:colOff>
      <xdr:row>97</xdr:row>
      <xdr:rowOff>76400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60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92927</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61795" y="16380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71368</xdr:rowOff>
    </xdr:from>
    <xdr:to>
      <xdr:col>36</xdr:col>
      <xdr:colOff>165100</xdr:colOff>
      <xdr:row>98</xdr:row>
      <xdr:rowOff>1518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0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18045</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672795" y="1647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24743</xdr:rowOff>
    </xdr:from>
    <xdr:to>
      <xdr:col>85</xdr:col>
      <xdr:colOff>127000</xdr:colOff>
      <xdr:row>38</xdr:row>
      <xdr:rowOff>25395</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5481300" y="6539843"/>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76778</xdr:rowOff>
    </xdr:from>
    <xdr:to>
      <xdr:col>81</xdr:col>
      <xdr:colOff>50800</xdr:colOff>
      <xdr:row>38</xdr:row>
      <xdr:rowOff>24743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4592300" y="6420428"/>
          <a:ext cx="889000" cy="11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52444</xdr:rowOff>
    </xdr:from>
    <xdr:to>
      <xdr:col>81</xdr:col>
      <xdr:colOff>101600</xdr:colOff>
      <xdr:row>37</xdr:row>
      <xdr:rowOff>154044</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5430500" y="639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170571</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14111" y="617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87185</xdr:rowOff>
    </xdr:from>
    <xdr:to>
      <xdr:col>76</xdr:col>
      <xdr:colOff>114300</xdr:colOff>
      <xdr:row>37</xdr:row>
      <xdr:rowOff>76778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3703300" y="6087935"/>
          <a:ext cx="889000" cy="33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88477</xdr:rowOff>
    </xdr:from>
    <xdr:to>
      <xdr:col>76</xdr:col>
      <xdr:colOff>165100</xdr:colOff>
      <xdr:row>38</xdr:row>
      <xdr:rowOff>18627</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4541500" y="643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9754</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325111" y="652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87185</xdr:rowOff>
    </xdr:from>
    <xdr:to>
      <xdr:col>71</xdr:col>
      <xdr:colOff>177800</xdr:colOff>
      <xdr:row>36</xdr:row>
      <xdr:rowOff>145186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2814300" y="6087935"/>
          <a:ext cx="889000" cy="2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58016</xdr:rowOff>
    </xdr:from>
    <xdr:to>
      <xdr:col>72</xdr:col>
      <xdr:colOff>38100</xdr:colOff>
      <xdr:row>37</xdr:row>
      <xdr:rowOff>159617</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3652500" y="6401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150743</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436111" y="649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90089</xdr:rowOff>
    </xdr:from>
    <xdr:to>
      <xdr:col>67</xdr:col>
      <xdr:colOff>101600</xdr:colOff>
      <xdr:row>38</xdr:row>
      <xdr:rowOff>20239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2763500" y="643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11366</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79428" y="652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146044</xdr:rowOff>
    </xdr:from>
    <xdr:to>
      <xdr:col>85</xdr:col>
      <xdr:colOff>177800</xdr:colOff>
      <xdr:row>38</xdr:row>
      <xdr:rowOff>76194</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6268700" y="64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60971</xdr:rowOff>
    </xdr:from>
    <xdr:ext cx="249299"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6404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145393</xdr:rowOff>
    </xdr:from>
    <xdr:to>
      <xdr:col>81</xdr:col>
      <xdr:colOff>101600</xdr:colOff>
      <xdr:row>38</xdr:row>
      <xdr:rowOff>75543</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5430500" y="648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66670</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2017" y="658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25978</xdr:rowOff>
    </xdr:from>
    <xdr:to>
      <xdr:col>76</xdr:col>
      <xdr:colOff>165100</xdr:colOff>
      <xdr:row>37</xdr:row>
      <xdr:rowOff>127578</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4541500" y="636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144105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25111" y="61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36385</xdr:rowOff>
    </xdr:from>
    <xdr:to>
      <xdr:col>72</xdr:col>
      <xdr:colOff>38100</xdr:colOff>
      <xdr:row>35</xdr:row>
      <xdr:rowOff>137985</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3652500" y="603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154512</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581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94386</xdr:rowOff>
    </xdr:from>
    <xdr:to>
      <xdr:col>67</xdr:col>
      <xdr:colOff>101600</xdr:colOff>
      <xdr:row>37</xdr:row>
      <xdr:rowOff>24536</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2763500" y="62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41063</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47111" y="604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112051</xdr:rowOff>
    </xdr:from>
    <xdr:to>
      <xdr:col>85</xdr:col>
      <xdr:colOff>127000</xdr:colOff>
      <xdr:row>72</xdr:row>
      <xdr:rowOff>153782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5481300" y="12456451"/>
          <a:ext cx="838200" cy="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3605</xdr:rowOff>
    </xdr:from>
    <xdr:ext cx="599010"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690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153782</xdr:rowOff>
    </xdr:from>
    <xdr:to>
      <xdr:col>81</xdr:col>
      <xdr:colOff>50800</xdr:colOff>
      <xdr:row>73</xdr:row>
      <xdr:rowOff>17387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4592300" y="12498182"/>
          <a:ext cx="889000" cy="3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169504</xdr:rowOff>
    </xdr:from>
    <xdr:to>
      <xdr:col>81</xdr:col>
      <xdr:colOff>101600</xdr:colOff>
      <xdr:row>75</xdr:row>
      <xdr:rowOff>99654</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285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90781</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214111" y="129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17387</xdr:rowOff>
    </xdr:from>
    <xdr:to>
      <xdr:col>76</xdr:col>
      <xdr:colOff>114300</xdr:colOff>
      <xdr:row>73</xdr:row>
      <xdr:rowOff>66136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3703300" y="12533237"/>
          <a:ext cx="889000" cy="4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20143</xdr:rowOff>
    </xdr:from>
    <xdr:to>
      <xdr:col>76</xdr:col>
      <xdr:colOff>165100</xdr:colOff>
      <xdr:row>75</xdr:row>
      <xdr:rowOff>121743</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287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112870</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325111" y="1297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66136</xdr:rowOff>
    </xdr:from>
    <xdr:to>
      <xdr:col>71</xdr:col>
      <xdr:colOff>177800</xdr:colOff>
      <xdr:row>73</xdr:row>
      <xdr:rowOff>90637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2814300" y="12581986"/>
          <a:ext cx="889000" cy="2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6015</xdr:rowOff>
    </xdr:from>
    <xdr:to>
      <xdr:col>72</xdr:col>
      <xdr:colOff>38100</xdr:colOff>
      <xdr:row>75</xdr:row>
      <xdr:rowOff>107615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28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98742</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36111" y="1295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21932</xdr:rowOff>
    </xdr:from>
    <xdr:to>
      <xdr:col>67</xdr:col>
      <xdr:colOff>101600</xdr:colOff>
      <xdr:row>75</xdr:row>
      <xdr:rowOff>123532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28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114659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47111" y="129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61251</xdr:rowOff>
    </xdr:from>
    <xdr:to>
      <xdr:col>85</xdr:col>
      <xdr:colOff>177800</xdr:colOff>
      <xdr:row>72</xdr:row>
      <xdr:rowOff>162851</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240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84128</xdr:rowOff>
    </xdr:from>
    <xdr:ext cx="599010"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2257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102982</xdr:rowOff>
    </xdr:from>
    <xdr:to>
      <xdr:col>81</xdr:col>
      <xdr:colOff>101600</xdr:colOff>
      <xdr:row>73</xdr:row>
      <xdr:rowOff>33132</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244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49659</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181795" y="1222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138037</xdr:rowOff>
    </xdr:from>
    <xdr:to>
      <xdr:col>76</xdr:col>
      <xdr:colOff>165100</xdr:colOff>
      <xdr:row>73</xdr:row>
      <xdr:rowOff>68187</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248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84714</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292795" y="1225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15336</xdr:rowOff>
    </xdr:from>
    <xdr:to>
      <xdr:col>72</xdr:col>
      <xdr:colOff>38100</xdr:colOff>
      <xdr:row>73</xdr:row>
      <xdr:rowOff>116936</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253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133463</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30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39837</xdr:rowOff>
    </xdr:from>
    <xdr:to>
      <xdr:col>67</xdr:col>
      <xdr:colOff>101600</xdr:colOff>
      <xdr:row>73</xdr:row>
      <xdr:rowOff>141437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255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157964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330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169432</xdr:rowOff>
    </xdr:from>
    <xdr:to>
      <xdr:col>85</xdr:col>
      <xdr:colOff>127000</xdr:colOff>
      <xdr:row>99</xdr:row>
      <xdr:rowOff>11798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971532"/>
          <a:ext cx="838200" cy="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168067</xdr:rowOff>
    </xdr:from>
    <xdr:to>
      <xdr:col>81</xdr:col>
      <xdr:colOff>50800</xdr:colOff>
      <xdr:row>99</xdr:row>
      <xdr:rowOff>11798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4592300" y="16970167"/>
          <a:ext cx="889000" cy="1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114874</xdr:rowOff>
    </xdr:from>
    <xdr:to>
      <xdr:col>81</xdr:col>
      <xdr:colOff>101600</xdr:colOff>
      <xdr:row>99</xdr:row>
      <xdr:rowOff>45024</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91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61551</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69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167311</xdr:rowOff>
    </xdr:from>
    <xdr:to>
      <xdr:col>76</xdr:col>
      <xdr:colOff>114300</xdr:colOff>
      <xdr:row>98</xdr:row>
      <xdr:rowOff>168067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6969411"/>
          <a:ext cx="889000" cy="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107699</xdr:rowOff>
    </xdr:from>
    <xdr:to>
      <xdr:col>76</xdr:col>
      <xdr:colOff>165100</xdr:colOff>
      <xdr:row>99</xdr:row>
      <xdr:rowOff>37849</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9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54376</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68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163413</xdr:rowOff>
    </xdr:from>
    <xdr:to>
      <xdr:col>71</xdr:col>
      <xdr:colOff>177800</xdr:colOff>
      <xdr:row>98</xdr:row>
      <xdr:rowOff>167311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814300" y="16965513"/>
          <a:ext cx="889000" cy="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105776</xdr:rowOff>
    </xdr:from>
    <xdr:to>
      <xdr:col>72</xdr:col>
      <xdr:colOff>38100</xdr:colOff>
      <xdr:row>99</xdr:row>
      <xdr:rowOff>35926</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90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52453</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68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120910</xdr:rowOff>
    </xdr:from>
    <xdr:to>
      <xdr:col>67</xdr:col>
      <xdr:colOff>101600</xdr:colOff>
      <xdr:row>99</xdr:row>
      <xdr:rowOff>51060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92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42187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701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118632</xdr:rowOff>
    </xdr:from>
    <xdr:to>
      <xdr:col>85</xdr:col>
      <xdr:colOff>177800</xdr:colOff>
      <xdr:row>99</xdr:row>
      <xdr:rowOff>48782</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92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46585</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8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132448</xdr:rowOff>
    </xdr:from>
    <xdr:to>
      <xdr:col>81</xdr:col>
      <xdr:colOff>101600</xdr:colOff>
      <xdr:row>99</xdr:row>
      <xdr:rowOff>62598</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9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53725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2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117267</xdr:rowOff>
    </xdr:from>
    <xdr:to>
      <xdr:col>76</xdr:col>
      <xdr:colOff>165100</xdr:colOff>
      <xdr:row>99</xdr:row>
      <xdr:rowOff>47417</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91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38544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701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116511</xdr:rowOff>
    </xdr:from>
    <xdr:to>
      <xdr:col>72</xdr:col>
      <xdr:colOff>38100</xdr:colOff>
      <xdr:row>99</xdr:row>
      <xdr:rowOff>46661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91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37788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701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112613</xdr:rowOff>
    </xdr:from>
    <xdr:to>
      <xdr:col>67</xdr:col>
      <xdr:colOff>101600</xdr:colOff>
      <xdr:row>99</xdr:row>
      <xdr:rowOff>42763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91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59290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8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162640</xdr:rowOff>
    </xdr:from>
    <xdr:to>
      <xdr:col>112</xdr:col>
      <xdr:colOff>38100</xdr:colOff>
      <xdr:row>39</xdr:row>
      <xdr:rowOff>92790</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109317</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088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111792</xdr:rowOff>
    </xdr:from>
    <xdr:to>
      <xdr:col>107</xdr:col>
      <xdr:colOff>101600</xdr:colOff>
      <xdr:row>39</xdr:row>
      <xdr:rowOff>41942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58470</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199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13233</xdr:rowOff>
    </xdr:from>
    <xdr:to>
      <xdr:col>102</xdr:col>
      <xdr:colOff>165100</xdr:colOff>
      <xdr:row>39</xdr:row>
      <xdr:rowOff>114833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69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131360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10428" y="647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13037</xdr:rowOff>
    </xdr:from>
    <xdr:to>
      <xdr:col>98</xdr:col>
      <xdr:colOff>38100</xdr:colOff>
      <xdr:row>39</xdr:row>
      <xdr:rowOff>114637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69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131164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8" y="647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19076</xdr:rowOff>
    </xdr:from>
    <xdr:to>
      <xdr:col>116</xdr:col>
      <xdr:colOff>63500</xdr:colOff>
      <xdr:row>58</xdr:row>
      <xdr:rowOff>21781</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1323300" y="9963176"/>
          <a:ext cx="8382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35018</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979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21781</xdr:rowOff>
    </xdr:from>
    <xdr:to>
      <xdr:col>111</xdr:col>
      <xdr:colOff>177800</xdr:colOff>
      <xdr:row>58</xdr:row>
      <xdr:rowOff>22999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0434300" y="9965881"/>
          <a:ext cx="8890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44018</xdr:rowOff>
    </xdr:from>
    <xdr:to>
      <xdr:col>112</xdr:col>
      <xdr:colOff>38100</xdr:colOff>
      <xdr:row>58</xdr:row>
      <xdr:rowOff>145618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8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136745</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1008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22999</xdr:rowOff>
    </xdr:from>
    <xdr:to>
      <xdr:col>107</xdr:col>
      <xdr:colOff>50800</xdr:colOff>
      <xdr:row>58</xdr:row>
      <xdr:rowOff>26162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9545300" y="9967099"/>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80899</xdr:rowOff>
    </xdr:from>
    <xdr:to>
      <xdr:col>107</xdr:col>
      <xdr:colOff>101600</xdr:colOff>
      <xdr:row>59</xdr:row>
      <xdr:rowOff>11049</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100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2176</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1011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26162</xdr:rowOff>
    </xdr:from>
    <xdr:to>
      <xdr:col>102</xdr:col>
      <xdr:colOff>114300</xdr:colOff>
      <xdr:row>58</xdr:row>
      <xdr:rowOff>28067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8656300" y="997026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73660</xdr:rowOff>
    </xdr:from>
    <xdr:to>
      <xdr:col>102</xdr:col>
      <xdr:colOff>165100</xdr:colOff>
      <xdr:row>59</xdr:row>
      <xdr:rowOff>3810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1001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166387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1011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66840</xdr:rowOff>
    </xdr:from>
    <xdr:to>
      <xdr:col>98</xdr:col>
      <xdr:colOff>38100</xdr:colOff>
      <xdr:row>58</xdr:row>
      <xdr:rowOff>168440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1001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159567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1010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139726</xdr:rowOff>
    </xdr:from>
    <xdr:to>
      <xdr:col>116</xdr:col>
      <xdr:colOff>114300</xdr:colOff>
      <xdr:row>58</xdr:row>
      <xdr:rowOff>69876</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991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162603</xdr:rowOff>
    </xdr:from>
    <xdr:ext cx="534377"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76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142431</xdr:rowOff>
    </xdr:from>
    <xdr:to>
      <xdr:col>112</xdr:col>
      <xdr:colOff>38100</xdr:colOff>
      <xdr:row>58</xdr:row>
      <xdr:rowOff>72581</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991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89108</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56111" y="969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143649</xdr:rowOff>
    </xdr:from>
    <xdr:to>
      <xdr:col>107</xdr:col>
      <xdr:colOff>101600</xdr:colOff>
      <xdr:row>58</xdr:row>
      <xdr:rowOff>73799</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991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90326</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67111" y="969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146812</xdr:rowOff>
    </xdr:from>
    <xdr:to>
      <xdr:col>102</xdr:col>
      <xdr:colOff>165100</xdr:colOff>
      <xdr:row>58</xdr:row>
      <xdr:rowOff>76962</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991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93489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69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148717</xdr:rowOff>
    </xdr:from>
    <xdr:to>
      <xdr:col>98</xdr:col>
      <xdr:colOff>38100</xdr:colOff>
      <xdr:row>58</xdr:row>
      <xdr:rowOff>78867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992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95394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9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124384</xdr:rowOff>
    </xdr:from>
    <xdr:to>
      <xdr:col>116</xdr:col>
      <xdr:colOff>62864</xdr:colOff>
      <xdr:row>77</xdr:row>
      <xdr:rowOff>165815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1954434"/>
          <a:ext cx="1269" cy="141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169642</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37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165815</xdr:rowOff>
    </xdr:from>
    <xdr:to>
      <xdr:col>116</xdr:col>
      <xdr:colOff>152400</xdr:colOff>
      <xdr:row>77</xdr:row>
      <xdr:rowOff>165815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367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71061</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72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124384</xdr:rowOff>
    </xdr:from>
    <xdr:to>
      <xdr:col>116</xdr:col>
      <xdr:colOff>152400</xdr:colOff>
      <xdr:row>69</xdr:row>
      <xdr:rowOff>124384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1954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63227</xdr:rowOff>
    </xdr:from>
    <xdr:to>
      <xdr:col>116</xdr:col>
      <xdr:colOff>63500</xdr:colOff>
      <xdr:row>78</xdr:row>
      <xdr:rowOff>12086</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264877"/>
          <a:ext cx="838200" cy="12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83115</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59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60238</xdr:rowOff>
    </xdr:from>
    <xdr:to>
      <xdr:col>116</xdr:col>
      <xdr:colOff>114300</xdr:colOff>
      <xdr:row>74</xdr:row>
      <xdr:rowOff>161838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74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12086</xdr:rowOff>
    </xdr:from>
    <xdr:to>
      <xdr:col>111</xdr:col>
      <xdr:colOff>177800</xdr:colOff>
      <xdr:row>78</xdr:row>
      <xdr:rowOff>31376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385186"/>
          <a:ext cx="889000" cy="1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133858</xdr:rowOff>
    </xdr:from>
    <xdr:to>
      <xdr:col>112</xdr:col>
      <xdr:colOff>38100</xdr:colOff>
      <xdr:row>75</xdr:row>
      <xdr:rowOff>64008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8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80535</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5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31376</xdr:rowOff>
    </xdr:from>
    <xdr:to>
      <xdr:col>107</xdr:col>
      <xdr:colOff>50800</xdr:colOff>
      <xdr:row>78</xdr:row>
      <xdr:rowOff>42588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404476"/>
          <a:ext cx="889000" cy="1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103715</xdr:rowOff>
    </xdr:from>
    <xdr:to>
      <xdr:col>107</xdr:col>
      <xdr:colOff>101600</xdr:colOff>
      <xdr:row>75</xdr:row>
      <xdr:rowOff>33865</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79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50392</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56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16768</xdr:rowOff>
    </xdr:from>
    <xdr:to>
      <xdr:col>102</xdr:col>
      <xdr:colOff>114300</xdr:colOff>
      <xdr:row>78</xdr:row>
      <xdr:rowOff>42588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3389868"/>
          <a:ext cx="889000" cy="2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109321</xdr:rowOff>
    </xdr:from>
    <xdr:to>
      <xdr:col>102</xdr:col>
      <xdr:colOff>165100</xdr:colOff>
      <xdr:row>75</xdr:row>
      <xdr:rowOff>39471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79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55998</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5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95932</xdr:rowOff>
    </xdr:from>
    <xdr:to>
      <xdr:col>98</xdr:col>
      <xdr:colOff>38100</xdr:colOff>
      <xdr:row>75</xdr:row>
      <xdr:rowOff>26082</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7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42609</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55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12427</xdr:rowOff>
    </xdr:from>
    <xdr:to>
      <xdr:col>116</xdr:col>
      <xdr:colOff>114300</xdr:colOff>
      <xdr:row>77</xdr:row>
      <xdr:rowOff>114027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21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98804</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1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132736</xdr:rowOff>
    </xdr:from>
    <xdr:to>
      <xdr:col>112</xdr:col>
      <xdr:colOff>38100</xdr:colOff>
      <xdr:row>78</xdr:row>
      <xdr:rowOff>62886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33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54013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42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152026</xdr:rowOff>
    </xdr:from>
    <xdr:to>
      <xdr:col>107</xdr:col>
      <xdr:colOff>101600</xdr:colOff>
      <xdr:row>78</xdr:row>
      <xdr:rowOff>82176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3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73303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4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163238</xdr:rowOff>
    </xdr:from>
    <xdr:to>
      <xdr:col>102</xdr:col>
      <xdr:colOff>165100</xdr:colOff>
      <xdr:row>78</xdr:row>
      <xdr:rowOff>93388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36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84515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45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137418</xdr:rowOff>
    </xdr:from>
    <xdr:to>
      <xdr:col>98</xdr:col>
      <xdr:colOff>38100</xdr:colOff>
      <xdr:row>78</xdr:row>
      <xdr:rowOff>67568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33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58695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4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歳出決算総額について、住民一人当たり</a:t>
          </a:r>
          <a:r>
            <a:rPr kumimoji="1" lang="en-US" altLang="ja-JP" sz="1300">
              <a:latin typeface="ＭＳ Ｐゴシック" panose="020B0600070205080204" pitchFamily="50" charset="-128"/>
              <a:ea typeface="ＭＳ Ｐゴシック" panose="020B0600070205080204" pitchFamily="50" charset="-128"/>
            </a:rPr>
            <a:t>1,194,977</a:t>
          </a:r>
          <a:r>
            <a:rPr kumimoji="1" lang="ja-JP" altLang="en-US" sz="1300">
              <a:latin typeface="ＭＳ Ｐゴシック" panose="020B0600070205080204" pitchFamily="50" charset="-128"/>
              <a:ea typeface="ＭＳ Ｐゴシック" panose="020B0600070205080204" pitchFamily="50" charset="-128"/>
            </a:rPr>
            <a:t>円となり、比較的高い水準といえる。その要因として性質別にみると補助費、普通建設事業費、公債費、人件費が主なものとしてあげられる。まず、人件費については、人口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人当たり職員数が類似団体職員数平均</a:t>
          </a:r>
          <a:r>
            <a:rPr kumimoji="1" lang="en-US" altLang="ja-JP" sz="1300">
              <a:latin typeface="ＭＳ Ｐゴシック" panose="020B0600070205080204" pitchFamily="50" charset="-128"/>
              <a:ea typeface="ＭＳ Ｐゴシック" panose="020B0600070205080204" pitchFamily="50" charset="-128"/>
            </a:rPr>
            <a:t>15.68</a:t>
          </a:r>
          <a:r>
            <a:rPr kumimoji="1" lang="ja-JP" altLang="en-US" sz="1300">
              <a:latin typeface="ＭＳ Ｐゴシック" panose="020B0600070205080204" pitchFamily="50" charset="-128"/>
              <a:ea typeface="ＭＳ Ｐゴシック" panose="020B0600070205080204" pitchFamily="50" charset="-128"/>
            </a:rPr>
            <a:t>人に対して本町は</a:t>
          </a:r>
          <a:r>
            <a:rPr kumimoji="1" lang="en-US" altLang="ja-JP" sz="1300">
              <a:latin typeface="ＭＳ Ｐゴシック" panose="020B0600070205080204" pitchFamily="50" charset="-128"/>
              <a:ea typeface="ＭＳ Ｐゴシック" panose="020B0600070205080204" pitchFamily="50" charset="-128"/>
            </a:rPr>
            <a:t>14.94</a:t>
          </a:r>
          <a:r>
            <a:rPr kumimoji="1" lang="ja-JP" altLang="en-US" sz="1300">
              <a:latin typeface="ＭＳ Ｐゴシック" panose="020B0600070205080204" pitchFamily="50" charset="-128"/>
              <a:ea typeface="ＭＳ Ｐゴシック" panose="020B0600070205080204" pitchFamily="50" charset="-128"/>
            </a:rPr>
            <a:t>人であることなどから、類似団体と比べ人件費が低いといえる。補助費については、大雪消防組合、大雪地区広域連合、大雪清掃組合など広域連携事業に対する負担金があることなどから、他の性質費目より高い水準となっている。普通建設事業費についても比較的高い水準に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ついては加工野菜冷凍施設の整備や老人保健施設発電機整備など各種施設整備を行ったことにより、増高している状況にある。今後は将来への負担を見据え事業量を調整していくことが必要となる。維持補修については、除雪対策費や保有施設量が他団体よりも多いため、高い水準になっている状況である。今後は事業量の調整や保有施設の統廃合も含めた適正管理などにより歳出を抑制し、それに伴って公債費の抑制にも努め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9,775
9,686
676.78
11,971,831
11,680,909
225,013
6,210,999
13,368,458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107823</xdr:rowOff>
    </xdr:from>
    <xdr:to>
      <xdr:col>24</xdr:col>
      <xdr:colOff>63500</xdr:colOff>
      <xdr:row>37</xdr:row>
      <xdr:rowOff>115824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51473"/>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144907</xdr:rowOff>
    </xdr:from>
    <xdr:to>
      <xdr:col>19</xdr:col>
      <xdr:colOff>177800</xdr:colOff>
      <xdr:row>37</xdr:row>
      <xdr:rowOff>107823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17107"/>
          <a:ext cx="889000" cy="13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164338</xdr:rowOff>
    </xdr:from>
    <xdr:to>
      <xdr:col>20</xdr:col>
      <xdr:colOff>38100</xdr:colOff>
      <xdr:row>38</xdr:row>
      <xdr:rowOff>94488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85615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60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144907</xdr:rowOff>
    </xdr:from>
    <xdr:to>
      <xdr:col>15</xdr:col>
      <xdr:colOff>50800</xdr:colOff>
      <xdr:row>36</xdr:row>
      <xdr:rowOff>147574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1710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170561</xdr:rowOff>
    </xdr:from>
    <xdr:to>
      <xdr:col>15</xdr:col>
      <xdr:colOff>101600</xdr:colOff>
      <xdr:row>38</xdr:row>
      <xdr:rowOff>100711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51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91838</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60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147574</xdr:rowOff>
    </xdr:from>
    <xdr:to>
      <xdr:col>10</xdr:col>
      <xdr:colOff>114300</xdr:colOff>
      <xdr:row>37</xdr:row>
      <xdr:rowOff>70739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19774"/>
          <a:ext cx="889000" cy="9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9906</xdr:rowOff>
    </xdr:from>
    <xdr:to>
      <xdr:col>10</xdr:col>
      <xdr:colOff>165100</xdr:colOff>
      <xdr:row>38</xdr:row>
      <xdr:rowOff>111506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5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102633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61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25908</xdr:rowOff>
    </xdr:from>
    <xdr:to>
      <xdr:col>6</xdr:col>
      <xdr:colOff>38100</xdr:colOff>
      <xdr:row>38</xdr:row>
      <xdr:rowOff>127508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5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118635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63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65024</xdr:rowOff>
    </xdr:from>
    <xdr:to>
      <xdr:col>24</xdr:col>
      <xdr:colOff>114300</xdr:colOff>
      <xdr:row>37</xdr:row>
      <xdr:rowOff>166624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43451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8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57023</xdr:rowOff>
    </xdr:from>
    <xdr:to>
      <xdr:col>20</xdr:col>
      <xdr:colOff>38100</xdr:colOff>
      <xdr:row>37</xdr:row>
      <xdr:rowOff>158623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3700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7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94107</xdr:rowOff>
    </xdr:from>
    <xdr:to>
      <xdr:col>15</xdr:col>
      <xdr:colOff>101600</xdr:colOff>
      <xdr:row>37</xdr:row>
      <xdr:rowOff>24257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6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40784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4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96774</xdr:rowOff>
    </xdr:from>
    <xdr:to>
      <xdr:col>10</xdr:col>
      <xdr:colOff>165100</xdr:colOff>
      <xdr:row>37</xdr:row>
      <xdr:rowOff>26924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6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43451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19939</xdr:rowOff>
    </xdr:from>
    <xdr:to>
      <xdr:col>6</xdr:col>
      <xdr:colOff>38100</xdr:colOff>
      <xdr:row>37</xdr:row>
      <xdr:rowOff>121539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138066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3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37044</xdr:rowOff>
    </xdr:from>
    <xdr:to>
      <xdr:col>24</xdr:col>
      <xdr:colOff>63500</xdr:colOff>
      <xdr:row>58</xdr:row>
      <xdr:rowOff>123681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81144"/>
          <a:ext cx="838200" cy="8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120714</xdr:rowOff>
    </xdr:from>
    <xdr:to>
      <xdr:col>19</xdr:col>
      <xdr:colOff>177800</xdr:colOff>
      <xdr:row>58</xdr:row>
      <xdr:rowOff>123681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64814"/>
          <a:ext cx="889000" cy="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61471</xdr:rowOff>
    </xdr:from>
    <xdr:to>
      <xdr:col>20</xdr:col>
      <xdr:colOff>38100</xdr:colOff>
      <xdr:row>58</xdr:row>
      <xdr:rowOff>163071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0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8148</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8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119487</xdr:rowOff>
    </xdr:from>
    <xdr:to>
      <xdr:col>15</xdr:col>
      <xdr:colOff>50800</xdr:colOff>
      <xdr:row>58</xdr:row>
      <xdr:rowOff>120714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63587"/>
          <a:ext cx="889000" cy="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51885</xdr:rowOff>
    </xdr:from>
    <xdr:to>
      <xdr:col>15</xdr:col>
      <xdr:colOff>101600</xdr:colOff>
      <xdr:row>58</xdr:row>
      <xdr:rowOff>153485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170012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7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92140</xdr:rowOff>
    </xdr:from>
    <xdr:to>
      <xdr:col>10</xdr:col>
      <xdr:colOff>114300</xdr:colOff>
      <xdr:row>58</xdr:row>
      <xdr:rowOff>119487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36240"/>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57117</xdr:rowOff>
    </xdr:from>
    <xdr:to>
      <xdr:col>10</xdr:col>
      <xdr:colOff>165100</xdr:colOff>
      <xdr:row>58</xdr:row>
      <xdr:rowOff>158717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0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3794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7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65912</xdr:rowOff>
    </xdr:from>
    <xdr:to>
      <xdr:col>6</xdr:col>
      <xdr:colOff>38100</xdr:colOff>
      <xdr:row>58</xdr:row>
      <xdr:rowOff>167512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1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158639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10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157694</xdr:rowOff>
    </xdr:from>
    <xdr:to>
      <xdr:col>24</xdr:col>
      <xdr:colOff>114300</xdr:colOff>
      <xdr:row>58</xdr:row>
      <xdr:rowOff>87844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3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72621</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4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72881</xdr:rowOff>
    </xdr:from>
    <xdr:to>
      <xdr:col>20</xdr:col>
      <xdr:colOff>38100</xdr:colOff>
      <xdr:row>59</xdr:row>
      <xdr:rowOff>3031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1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165608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10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69914</xdr:rowOff>
    </xdr:from>
    <xdr:to>
      <xdr:col>15</xdr:col>
      <xdr:colOff>101600</xdr:colOff>
      <xdr:row>59</xdr:row>
      <xdr:rowOff>64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1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162641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10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68687</xdr:rowOff>
    </xdr:from>
    <xdr:to>
      <xdr:col>10</xdr:col>
      <xdr:colOff>165100</xdr:colOff>
      <xdr:row>58</xdr:row>
      <xdr:rowOff>170287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1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161414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10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41340</xdr:rowOff>
    </xdr:from>
    <xdr:to>
      <xdr:col>6</xdr:col>
      <xdr:colOff>38100</xdr:colOff>
      <xdr:row>58</xdr:row>
      <xdr:rowOff>142940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8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159467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76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43642</xdr:rowOff>
    </xdr:from>
    <xdr:to>
      <xdr:col>24</xdr:col>
      <xdr:colOff>63500</xdr:colOff>
      <xdr:row>76</xdr:row>
      <xdr:rowOff>106375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073842"/>
          <a:ext cx="838200" cy="6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43642</xdr:rowOff>
    </xdr:from>
    <xdr:to>
      <xdr:col>19</xdr:col>
      <xdr:colOff>177800</xdr:colOff>
      <xdr:row>76</xdr:row>
      <xdr:rowOff>153640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73842"/>
          <a:ext cx="889000" cy="10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104166</xdr:rowOff>
    </xdr:from>
    <xdr:to>
      <xdr:col>20</xdr:col>
      <xdr:colOff>38100</xdr:colOff>
      <xdr:row>77</xdr:row>
      <xdr:rowOff>34316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3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25443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22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128851</xdr:rowOff>
    </xdr:from>
    <xdr:to>
      <xdr:col>15</xdr:col>
      <xdr:colOff>50800</xdr:colOff>
      <xdr:row>76</xdr:row>
      <xdr:rowOff>153640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159051"/>
          <a:ext cx="889000" cy="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133477</xdr:rowOff>
    </xdr:from>
    <xdr:to>
      <xdr:col>15</xdr:col>
      <xdr:colOff>101600</xdr:colOff>
      <xdr:row>77</xdr:row>
      <xdr:rowOff>63627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54754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5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24408</xdr:rowOff>
    </xdr:from>
    <xdr:to>
      <xdr:col>10</xdr:col>
      <xdr:colOff>114300</xdr:colOff>
      <xdr:row>76</xdr:row>
      <xdr:rowOff>128851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054608"/>
          <a:ext cx="889000" cy="10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115184</xdr:rowOff>
    </xdr:from>
    <xdr:to>
      <xdr:col>10</xdr:col>
      <xdr:colOff>165100</xdr:colOff>
      <xdr:row>77</xdr:row>
      <xdr:rowOff>45334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4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36461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3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94098</xdr:rowOff>
    </xdr:from>
    <xdr:to>
      <xdr:col>6</xdr:col>
      <xdr:colOff>38100</xdr:colOff>
      <xdr:row>77</xdr:row>
      <xdr:rowOff>24248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2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15375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1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55575</xdr:rowOff>
    </xdr:from>
    <xdr:to>
      <xdr:col>24</xdr:col>
      <xdr:colOff>114300</xdr:colOff>
      <xdr:row>76</xdr:row>
      <xdr:rowOff>157175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8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34002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164292</xdr:rowOff>
    </xdr:from>
    <xdr:to>
      <xdr:col>20</xdr:col>
      <xdr:colOff>38100</xdr:colOff>
      <xdr:row>76</xdr:row>
      <xdr:rowOff>94442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2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110969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98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102840</xdr:rowOff>
    </xdr:from>
    <xdr:to>
      <xdr:col>15</xdr:col>
      <xdr:colOff>101600</xdr:colOff>
      <xdr:row>77</xdr:row>
      <xdr:rowOff>32990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3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49517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08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78051</xdr:rowOff>
    </xdr:from>
    <xdr:to>
      <xdr:col>10</xdr:col>
      <xdr:colOff>165100</xdr:colOff>
      <xdr:row>77</xdr:row>
      <xdr:rowOff>8201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0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24727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88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145058</xdr:rowOff>
    </xdr:from>
    <xdr:to>
      <xdr:col>6</xdr:col>
      <xdr:colOff>38100</xdr:colOff>
      <xdr:row>76</xdr:row>
      <xdr:rowOff>75208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0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91735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7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143331</xdr:rowOff>
    </xdr:from>
    <xdr:to>
      <xdr:col>24</xdr:col>
      <xdr:colOff>63500</xdr:colOff>
      <xdr:row>96</xdr:row>
      <xdr:rowOff>14619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431081"/>
          <a:ext cx="838200" cy="4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161231</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44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14619</xdr:rowOff>
    </xdr:from>
    <xdr:to>
      <xdr:col>19</xdr:col>
      <xdr:colOff>177800</xdr:colOff>
      <xdr:row>96</xdr:row>
      <xdr:rowOff>64129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473819"/>
          <a:ext cx="889000" cy="4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132138</xdr:rowOff>
    </xdr:from>
    <xdr:to>
      <xdr:col>20</xdr:col>
      <xdr:colOff>38100</xdr:colOff>
      <xdr:row>97</xdr:row>
      <xdr:rowOff>62288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59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53415</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68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64129</xdr:rowOff>
    </xdr:from>
    <xdr:to>
      <xdr:col>15</xdr:col>
      <xdr:colOff>50800</xdr:colOff>
      <xdr:row>96</xdr:row>
      <xdr:rowOff>65208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523329"/>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160910</xdr:rowOff>
    </xdr:from>
    <xdr:to>
      <xdr:col>15</xdr:col>
      <xdr:colOff>101600</xdr:colOff>
      <xdr:row>97</xdr:row>
      <xdr:rowOff>91060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2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82187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71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65208</xdr:rowOff>
    </xdr:from>
    <xdr:to>
      <xdr:col>10</xdr:col>
      <xdr:colOff>114300</xdr:colOff>
      <xdr:row>96</xdr:row>
      <xdr:rowOff>77425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524408"/>
          <a:ext cx="889000" cy="1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115591</xdr:rowOff>
    </xdr:from>
    <xdr:to>
      <xdr:col>10</xdr:col>
      <xdr:colOff>165100</xdr:colOff>
      <xdr:row>97</xdr:row>
      <xdr:rowOff>45741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36868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6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156310</xdr:rowOff>
    </xdr:from>
    <xdr:to>
      <xdr:col>6</xdr:col>
      <xdr:colOff>38100</xdr:colOff>
      <xdr:row>97</xdr:row>
      <xdr:rowOff>86460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77587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70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92531</xdr:rowOff>
    </xdr:from>
    <xdr:to>
      <xdr:col>24</xdr:col>
      <xdr:colOff>114300</xdr:colOff>
      <xdr:row>96</xdr:row>
      <xdr:rowOff>22681</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38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115408</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23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135269</xdr:rowOff>
    </xdr:from>
    <xdr:to>
      <xdr:col>20</xdr:col>
      <xdr:colOff>38100</xdr:colOff>
      <xdr:row>96</xdr:row>
      <xdr:rowOff>65419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42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81946</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198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13329</xdr:rowOff>
    </xdr:from>
    <xdr:to>
      <xdr:col>15</xdr:col>
      <xdr:colOff>101600</xdr:colOff>
      <xdr:row>96</xdr:row>
      <xdr:rowOff>114929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4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131456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24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14408</xdr:rowOff>
    </xdr:from>
    <xdr:to>
      <xdr:col>10</xdr:col>
      <xdr:colOff>165100</xdr:colOff>
      <xdr:row>96</xdr:row>
      <xdr:rowOff>116008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47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132535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24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26625</xdr:rowOff>
    </xdr:from>
    <xdr:to>
      <xdr:col>6</xdr:col>
      <xdr:colOff>38100</xdr:colOff>
      <xdr:row>96</xdr:row>
      <xdr:rowOff>128225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48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144752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26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60147</xdr:rowOff>
    </xdr:from>
    <xdr:to>
      <xdr:col>55</xdr:col>
      <xdr:colOff>0</xdr:colOff>
      <xdr:row>38</xdr:row>
      <xdr:rowOff>61976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575247"/>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61976</xdr:rowOff>
    </xdr:from>
    <xdr:to>
      <xdr:col>50</xdr:col>
      <xdr:colOff>114300</xdr:colOff>
      <xdr:row>38</xdr:row>
      <xdr:rowOff>69748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577076"/>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56896</xdr:rowOff>
    </xdr:from>
    <xdr:to>
      <xdr:col>50</xdr:col>
      <xdr:colOff>165100</xdr:colOff>
      <xdr:row>36</xdr:row>
      <xdr:rowOff>158496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3573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004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69748</xdr:rowOff>
    </xdr:from>
    <xdr:to>
      <xdr:col>45</xdr:col>
      <xdr:colOff>177800</xdr:colOff>
      <xdr:row>38</xdr:row>
      <xdr:rowOff>72949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584848"/>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61925</xdr:rowOff>
    </xdr:from>
    <xdr:to>
      <xdr:col>46</xdr:col>
      <xdr:colOff>38100</xdr:colOff>
      <xdr:row>36</xdr:row>
      <xdr:rowOff>163525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2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8602</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009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72949</xdr:rowOff>
    </xdr:from>
    <xdr:to>
      <xdr:col>41</xdr:col>
      <xdr:colOff>50800</xdr:colOff>
      <xdr:row>38</xdr:row>
      <xdr:rowOff>78436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588049"/>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95758</xdr:rowOff>
    </xdr:from>
    <xdr:to>
      <xdr:col>41</xdr:col>
      <xdr:colOff>101600</xdr:colOff>
      <xdr:row>37</xdr:row>
      <xdr:rowOff>25908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26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42435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043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76556</xdr:rowOff>
    </xdr:from>
    <xdr:to>
      <xdr:col>36</xdr:col>
      <xdr:colOff>165100</xdr:colOff>
      <xdr:row>37</xdr:row>
      <xdr:rowOff>6706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24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23233</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023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xdr:rowOff>
    </xdr:from>
    <xdr:to>
      <xdr:col>55</xdr:col>
      <xdr:colOff>50800</xdr:colOff>
      <xdr:row>38</xdr:row>
      <xdr:rowOff>110947</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5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95724</xdr:rowOff>
    </xdr:from>
    <xdr:ext cx="378565"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43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11176</xdr:rowOff>
    </xdr:from>
    <xdr:to>
      <xdr:col>50</xdr:col>
      <xdr:colOff>165100</xdr:colOff>
      <xdr:row>38</xdr:row>
      <xdr:rowOff>112776</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52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103903</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50017" y="6619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18948</xdr:rowOff>
    </xdr:from>
    <xdr:to>
      <xdr:col>46</xdr:col>
      <xdr:colOff>38100</xdr:colOff>
      <xdr:row>38</xdr:row>
      <xdr:rowOff>120548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53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111675</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626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22149</xdr:rowOff>
    </xdr:from>
    <xdr:to>
      <xdr:col>41</xdr:col>
      <xdr:colOff>101600</xdr:colOff>
      <xdr:row>38</xdr:row>
      <xdr:rowOff>123749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5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114876</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629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27636</xdr:rowOff>
    </xdr:from>
    <xdr:to>
      <xdr:col>36</xdr:col>
      <xdr:colOff>165100</xdr:colOff>
      <xdr:row>38</xdr:row>
      <xdr:rowOff>129236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5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120363</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3017" y="6635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112154</xdr:rowOff>
    </xdr:from>
    <xdr:to>
      <xdr:col>55</xdr:col>
      <xdr:colOff>0</xdr:colOff>
      <xdr:row>55</xdr:row>
      <xdr:rowOff>29913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027554"/>
          <a:ext cx="838200" cy="43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122114</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551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112154</xdr:rowOff>
    </xdr:from>
    <xdr:to>
      <xdr:col>50</xdr:col>
      <xdr:colOff>114300</xdr:colOff>
      <xdr:row>54</xdr:row>
      <xdr:rowOff>144921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027554"/>
          <a:ext cx="889000" cy="37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123913</xdr:rowOff>
    </xdr:from>
    <xdr:to>
      <xdr:col>50</xdr:col>
      <xdr:colOff>165100</xdr:colOff>
      <xdr:row>57</xdr:row>
      <xdr:rowOff>54063</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45190</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81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50505</xdr:rowOff>
    </xdr:from>
    <xdr:to>
      <xdr:col>45</xdr:col>
      <xdr:colOff>177800</xdr:colOff>
      <xdr:row>54</xdr:row>
      <xdr:rowOff>144921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137355"/>
          <a:ext cx="889000" cy="26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103951</xdr:rowOff>
    </xdr:from>
    <xdr:to>
      <xdr:col>46</xdr:col>
      <xdr:colOff>38100</xdr:colOff>
      <xdr:row>57</xdr:row>
      <xdr:rowOff>34101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25228</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7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50505</xdr:rowOff>
    </xdr:from>
    <xdr:to>
      <xdr:col>41</xdr:col>
      <xdr:colOff>50800</xdr:colOff>
      <xdr:row>54</xdr:row>
      <xdr:rowOff>135215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137355"/>
          <a:ext cx="889000" cy="25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108048</xdr:rowOff>
    </xdr:from>
    <xdr:to>
      <xdr:col>41</xdr:col>
      <xdr:colOff>101600</xdr:colOff>
      <xdr:row>57</xdr:row>
      <xdr:rowOff>38198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29325</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141698</xdr:rowOff>
    </xdr:from>
    <xdr:to>
      <xdr:col>36</xdr:col>
      <xdr:colOff>165100</xdr:colOff>
      <xdr:row>57</xdr:row>
      <xdr:rowOff>71848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62975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8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150563</xdr:rowOff>
    </xdr:from>
    <xdr:to>
      <xdr:col>55</xdr:col>
      <xdr:colOff>50800</xdr:colOff>
      <xdr:row>55</xdr:row>
      <xdr:rowOff>80713</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40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1990</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26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61354</xdr:rowOff>
    </xdr:from>
    <xdr:to>
      <xdr:col>50</xdr:col>
      <xdr:colOff>165100</xdr:colOff>
      <xdr:row>52</xdr:row>
      <xdr:rowOff>162954</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897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8031</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8751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94121</xdr:rowOff>
    </xdr:from>
    <xdr:to>
      <xdr:col>46</xdr:col>
      <xdr:colOff>38100</xdr:colOff>
      <xdr:row>55</xdr:row>
      <xdr:rowOff>24271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35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40798</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12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171155</xdr:rowOff>
    </xdr:from>
    <xdr:to>
      <xdr:col>41</xdr:col>
      <xdr:colOff>101600</xdr:colOff>
      <xdr:row>53</xdr:row>
      <xdr:rowOff>101305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08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117832</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8861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84415</xdr:rowOff>
    </xdr:from>
    <xdr:to>
      <xdr:col>36</xdr:col>
      <xdr:colOff>165100</xdr:colOff>
      <xdr:row>55</xdr:row>
      <xdr:rowOff>14565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3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31092</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117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136335</xdr:rowOff>
    </xdr:from>
    <xdr:to>
      <xdr:col>55</xdr:col>
      <xdr:colOff>0</xdr:colOff>
      <xdr:row>75</xdr:row>
      <xdr:rowOff>99338</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9639300" y="12823635"/>
          <a:ext cx="838200" cy="13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152778</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301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35696</xdr:rowOff>
    </xdr:from>
    <xdr:to>
      <xdr:col>50</xdr:col>
      <xdr:colOff>114300</xdr:colOff>
      <xdr:row>75</xdr:row>
      <xdr:rowOff>99338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8750300" y="12722996"/>
          <a:ext cx="889000" cy="23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6266</xdr:rowOff>
    </xdr:from>
    <xdr:to>
      <xdr:col>50</xdr:col>
      <xdr:colOff>165100</xdr:colOff>
      <xdr:row>77</xdr:row>
      <xdr:rowOff>107866</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320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98993</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72111" y="1330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35696</xdr:rowOff>
    </xdr:from>
    <xdr:to>
      <xdr:col>45</xdr:col>
      <xdr:colOff>177800</xdr:colOff>
      <xdr:row>74</xdr:row>
      <xdr:rowOff>156351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7861300" y="12722996"/>
          <a:ext cx="889000" cy="12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42193</xdr:rowOff>
    </xdr:from>
    <xdr:to>
      <xdr:col>46</xdr:col>
      <xdr:colOff>38100</xdr:colOff>
      <xdr:row>77</xdr:row>
      <xdr:rowOff>143793</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32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134920</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333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156351</xdr:rowOff>
    </xdr:from>
    <xdr:to>
      <xdr:col>41</xdr:col>
      <xdr:colOff>50800</xdr:colOff>
      <xdr:row>76</xdr:row>
      <xdr:rowOff>73524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6972300" y="12843651"/>
          <a:ext cx="889000" cy="26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26108</xdr:rowOff>
    </xdr:from>
    <xdr:to>
      <xdr:col>41</xdr:col>
      <xdr:colOff>101600</xdr:colOff>
      <xdr:row>77</xdr:row>
      <xdr:rowOff>127708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2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118835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332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71134</xdr:rowOff>
    </xdr:from>
    <xdr:to>
      <xdr:col>36</xdr:col>
      <xdr:colOff>165100</xdr:colOff>
      <xdr:row>78</xdr:row>
      <xdr:rowOff>1284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27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163861</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336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85535</xdr:rowOff>
    </xdr:from>
    <xdr:to>
      <xdr:col>55</xdr:col>
      <xdr:colOff>50800</xdr:colOff>
      <xdr:row>75</xdr:row>
      <xdr:rowOff>15685</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27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108412</xdr:rowOff>
    </xdr:from>
    <xdr:ext cx="534377"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262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48538</xdr:rowOff>
    </xdr:from>
    <xdr:to>
      <xdr:col>50</xdr:col>
      <xdr:colOff>165100</xdr:colOff>
      <xdr:row>75</xdr:row>
      <xdr:rowOff>150138</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29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166665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268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156346</xdr:rowOff>
    </xdr:from>
    <xdr:to>
      <xdr:col>46</xdr:col>
      <xdr:colOff>38100</xdr:colOff>
      <xdr:row>74</xdr:row>
      <xdr:rowOff>86496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26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103023</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244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105551</xdr:rowOff>
    </xdr:from>
    <xdr:to>
      <xdr:col>41</xdr:col>
      <xdr:colOff>101600</xdr:colOff>
      <xdr:row>75</xdr:row>
      <xdr:rowOff>35701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279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52228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25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22724</xdr:rowOff>
    </xdr:from>
    <xdr:to>
      <xdr:col>36</xdr:col>
      <xdr:colOff>165100</xdr:colOff>
      <xdr:row>76</xdr:row>
      <xdr:rowOff>124324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30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140852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282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17723</xdr:rowOff>
    </xdr:from>
    <xdr:to>
      <xdr:col>55</xdr:col>
      <xdr:colOff>0</xdr:colOff>
      <xdr:row>95</xdr:row>
      <xdr:rowOff>109338</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9639300" y="16305473"/>
          <a:ext cx="838200" cy="9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125181</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412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159420</xdr:rowOff>
    </xdr:from>
    <xdr:to>
      <xdr:col>50</xdr:col>
      <xdr:colOff>114300</xdr:colOff>
      <xdr:row>95</xdr:row>
      <xdr:rowOff>109338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8750300" y="16275720"/>
          <a:ext cx="889000" cy="12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71256</xdr:rowOff>
    </xdr:from>
    <xdr:to>
      <xdr:col>50</xdr:col>
      <xdr:colOff>165100</xdr:colOff>
      <xdr:row>97</xdr:row>
      <xdr:rowOff>1406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163983</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72111" y="1662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94698</xdr:rowOff>
    </xdr:from>
    <xdr:to>
      <xdr:col>45</xdr:col>
      <xdr:colOff>177800</xdr:colOff>
      <xdr:row>94</xdr:row>
      <xdr:rowOff>159420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7861300" y="16210998"/>
          <a:ext cx="889000" cy="6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91804</xdr:rowOff>
    </xdr:from>
    <xdr:to>
      <xdr:col>46</xdr:col>
      <xdr:colOff>38100</xdr:colOff>
      <xdr:row>97</xdr:row>
      <xdr:rowOff>21954</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13081</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6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41580</xdr:rowOff>
    </xdr:from>
    <xdr:to>
      <xdr:col>41</xdr:col>
      <xdr:colOff>50800</xdr:colOff>
      <xdr:row>94</xdr:row>
      <xdr:rowOff>94698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972300" y="16157880"/>
          <a:ext cx="889000" cy="5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85082</xdr:rowOff>
    </xdr:from>
    <xdr:to>
      <xdr:col>41</xdr:col>
      <xdr:colOff>101600</xdr:colOff>
      <xdr:row>97</xdr:row>
      <xdr:rowOff>15232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6359</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6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102836</xdr:rowOff>
    </xdr:from>
    <xdr:to>
      <xdr:col>36</xdr:col>
      <xdr:colOff>165100</xdr:colOff>
      <xdr:row>97</xdr:row>
      <xdr:rowOff>32986</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24113</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65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138373</xdr:rowOff>
    </xdr:from>
    <xdr:to>
      <xdr:col>55</xdr:col>
      <xdr:colOff>50800</xdr:colOff>
      <xdr:row>95</xdr:row>
      <xdr:rowOff>68523</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2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161250</xdr:rowOff>
    </xdr:from>
    <xdr:ext cx="599010"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106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58538</xdr:rowOff>
    </xdr:from>
    <xdr:to>
      <xdr:col>50</xdr:col>
      <xdr:colOff>165100</xdr:colOff>
      <xdr:row>95</xdr:row>
      <xdr:rowOff>160138</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34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5215</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39795" y="1612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108620</xdr:rowOff>
    </xdr:from>
    <xdr:to>
      <xdr:col>46</xdr:col>
      <xdr:colOff>38100</xdr:colOff>
      <xdr:row>95</xdr:row>
      <xdr:rowOff>38770</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22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55297</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00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43898</xdr:rowOff>
    </xdr:from>
    <xdr:to>
      <xdr:col>41</xdr:col>
      <xdr:colOff>101600</xdr:colOff>
      <xdr:row>94</xdr:row>
      <xdr:rowOff>145498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16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162025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593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162230</xdr:rowOff>
    </xdr:from>
    <xdr:to>
      <xdr:col>36</xdr:col>
      <xdr:colOff>165100</xdr:colOff>
      <xdr:row>94</xdr:row>
      <xdr:rowOff>92380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1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108907</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5882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a:extLst>
            <a:ext uri="{FF2B5EF4-FFF2-40B4-BE49-F238E27FC236}">
              <a16:creationId xmlns:a16="http://schemas.microsoft.com/office/drawing/2014/main" id="{00000000-0008-0000-0700-0000F4010000}"/>
            </a:ext>
          </a:extLst>
        </xdr:cNvPr>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a:extLst>
            <a:ext uri="{FF2B5EF4-FFF2-40B4-BE49-F238E27FC236}">
              <a16:creationId xmlns:a16="http://schemas.microsoft.com/office/drawing/2014/main" id="{00000000-0008-0000-0700-0000F6010000}"/>
            </a:ext>
          </a:extLst>
        </xdr:cNvPr>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149050</xdr:rowOff>
    </xdr:from>
    <xdr:to>
      <xdr:col>85</xdr:col>
      <xdr:colOff>127000</xdr:colOff>
      <xdr:row>37</xdr:row>
      <xdr:rowOff>149310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5481300" y="6492700"/>
          <a:ext cx="8382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a:extLst>
            <a:ext uri="{FF2B5EF4-FFF2-40B4-BE49-F238E27FC236}">
              <a16:creationId xmlns:a16="http://schemas.microsoft.com/office/drawing/2014/main" id="{00000000-0008-0000-0700-0000F9010000}"/>
            </a:ext>
          </a:extLst>
        </xdr:cNvPr>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149050</xdr:rowOff>
    </xdr:from>
    <xdr:to>
      <xdr:col>81</xdr:col>
      <xdr:colOff>50800</xdr:colOff>
      <xdr:row>37</xdr:row>
      <xdr:rowOff>158930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4592300" y="6492700"/>
          <a:ext cx="8890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87981</xdr:rowOff>
    </xdr:from>
    <xdr:to>
      <xdr:col>81</xdr:col>
      <xdr:colOff>101600</xdr:colOff>
      <xdr:row>38</xdr:row>
      <xdr:rowOff>18131</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5430500" y="643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34658</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5214111" y="620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158930</xdr:rowOff>
    </xdr:from>
    <xdr:to>
      <xdr:col>76</xdr:col>
      <xdr:colOff>114300</xdr:colOff>
      <xdr:row>37</xdr:row>
      <xdr:rowOff>162290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3703300" y="6502580"/>
          <a:ext cx="889000" cy="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82321</xdr:rowOff>
    </xdr:from>
    <xdr:to>
      <xdr:col>76</xdr:col>
      <xdr:colOff>165100</xdr:colOff>
      <xdr:row>38</xdr:row>
      <xdr:rowOff>12471</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541500" y="64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28998</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4325111" y="620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152081</xdr:rowOff>
    </xdr:from>
    <xdr:to>
      <xdr:col>71</xdr:col>
      <xdr:colOff>177800</xdr:colOff>
      <xdr:row>37</xdr:row>
      <xdr:rowOff>162290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814300" y="6495731"/>
          <a:ext cx="889000" cy="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97792</xdr:rowOff>
    </xdr:from>
    <xdr:to>
      <xdr:col>72</xdr:col>
      <xdr:colOff>38100</xdr:colOff>
      <xdr:row>38</xdr:row>
      <xdr:rowOff>27942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652500" y="644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44469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436111" y="621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91703</xdr:rowOff>
    </xdr:from>
    <xdr:to>
      <xdr:col>67</xdr:col>
      <xdr:colOff>101600</xdr:colOff>
      <xdr:row>38</xdr:row>
      <xdr:rowOff>21853</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2763500" y="643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38380</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547111" y="621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98510</xdr:rowOff>
    </xdr:from>
    <xdr:to>
      <xdr:col>85</xdr:col>
      <xdr:colOff>177800</xdr:colOff>
      <xdr:row>38</xdr:row>
      <xdr:rowOff>28660</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6268700" y="644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13437</xdr:rowOff>
    </xdr:from>
    <xdr:ext cx="534377" cy="259045"/>
    <xdr:sp macro="" textlink="">
      <xdr:nvSpPr>
        <xdr:cNvPr id="524" name="消防費該当値テキスト">
          <a:extLst>
            <a:ext uri="{FF2B5EF4-FFF2-40B4-BE49-F238E27FC236}">
              <a16:creationId xmlns:a16="http://schemas.microsoft.com/office/drawing/2014/main" id="{00000000-0008-0000-0700-00000C020000}"/>
            </a:ext>
          </a:extLst>
        </xdr:cNvPr>
        <xdr:cNvSpPr txBox="1"/>
      </xdr:nvSpPr>
      <xdr:spPr>
        <a:xfrm>
          <a:off x="16370300" y="635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98250</xdr:rowOff>
    </xdr:from>
    <xdr:to>
      <xdr:col>81</xdr:col>
      <xdr:colOff>101600</xdr:colOff>
      <xdr:row>38</xdr:row>
      <xdr:rowOff>28400</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5430500" y="64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19527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53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108130</xdr:rowOff>
    </xdr:from>
    <xdr:to>
      <xdr:col>76</xdr:col>
      <xdr:colOff>165100</xdr:colOff>
      <xdr:row>38</xdr:row>
      <xdr:rowOff>38280</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4541500" y="645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29407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54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111490</xdr:rowOff>
    </xdr:from>
    <xdr:to>
      <xdr:col>72</xdr:col>
      <xdr:colOff>38100</xdr:colOff>
      <xdr:row>38</xdr:row>
      <xdr:rowOff>41640</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3652500" y="645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32767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4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101281</xdr:rowOff>
    </xdr:from>
    <xdr:to>
      <xdr:col>67</xdr:col>
      <xdr:colOff>101600</xdr:colOff>
      <xdr:row>38</xdr:row>
      <xdr:rowOff>31431</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2763500" y="644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22558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3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a:extLst>
            <a:ext uri="{FF2B5EF4-FFF2-40B4-BE49-F238E27FC236}">
              <a16:creationId xmlns:a16="http://schemas.microsoft.com/office/drawing/2014/main" id="{00000000-0008-0000-0700-00002B020000}"/>
            </a:ext>
          </a:extLst>
        </xdr:cNvPr>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a:extLst>
            <a:ext uri="{FF2B5EF4-FFF2-40B4-BE49-F238E27FC236}">
              <a16:creationId xmlns:a16="http://schemas.microsoft.com/office/drawing/2014/main" id="{00000000-0008-0000-0700-00002D020000}"/>
            </a:ext>
          </a:extLst>
        </xdr:cNvPr>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159597</xdr:rowOff>
    </xdr:from>
    <xdr:to>
      <xdr:col>85</xdr:col>
      <xdr:colOff>127000</xdr:colOff>
      <xdr:row>55</xdr:row>
      <xdr:rowOff>166419</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5481300" y="9589347"/>
          <a:ext cx="838200" cy="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118885</xdr:rowOff>
    </xdr:from>
    <xdr:ext cx="599010" cy="259045"/>
    <xdr:sp macro="" textlink="">
      <xdr:nvSpPr>
        <xdr:cNvPr id="560" name="教育費平均値テキスト">
          <a:extLst>
            <a:ext uri="{FF2B5EF4-FFF2-40B4-BE49-F238E27FC236}">
              <a16:creationId xmlns:a16="http://schemas.microsoft.com/office/drawing/2014/main" id="{00000000-0008-0000-0700-000030020000}"/>
            </a:ext>
          </a:extLst>
        </xdr:cNvPr>
        <xdr:cNvSpPr txBox="1"/>
      </xdr:nvSpPr>
      <xdr:spPr>
        <a:xfrm>
          <a:off x="16370300" y="9548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a:extLst>
            <a:ext uri="{FF2B5EF4-FFF2-40B4-BE49-F238E27FC236}">
              <a16:creationId xmlns:a16="http://schemas.microsoft.com/office/drawing/2014/main" id="{00000000-0008-0000-0700-000031020000}"/>
            </a:ext>
          </a:extLst>
        </xdr:cNvPr>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79212</xdr:rowOff>
    </xdr:from>
    <xdr:to>
      <xdr:col>81</xdr:col>
      <xdr:colOff>50800</xdr:colOff>
      <xdr:row>55</xdr:row>
      <xdr:rowOff>159597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4592300" y="9337512"/>
          <a:ext cx="889000" cy="25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98963</xdr:rowOff>
    </xdr:from>
    <xdr:to>
      <xdr:col>81</xdr:col>
      <xdr:colOff>101600</xdr:colOff>
      <xdr:row>57</xdr:row>
      <xdr:rowOff>29113</xdr:rowOff>
    </xdr:to>
    <xdr:sp macro="" textlink="">
      <xdr:nvSpPr>
        <xdr:cNvPr id="563" name="フローチャート: 判断 562">
          <a:extLst>
            <a:ext uri="{FF2B5EF4-FFF2-40B4-BE49-F238E27FC236}">
              <a16:creationId xmlns:a16="http://schemas.microsoft.com/office/drawing/2014/main" id="{00000000-0008-0000-0700-000033020000}"/>
            </a:ext>
          </a:extLst>
        </xdr:cNvPr>
        <xdr:cNvSpPr/>
      </xdr:nvSpPr>
      <xdr:spPr>
        <a:xfrm>
          <a:off x="15430500" y="97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20240</xdr:rowOff>
    </xdr:from>
    <xdr:ext cx="534377"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5214111" y="979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79212</xdr:rowOff>
    </xdr:from>
    <xdr:to>
      <xdr:col>76</xdr:col>
      <xdr:colOff>114300</xdr:colOff>
      <xdr:row>55</xdr:row>
      <xdr:rowOff>25181</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3703300" y="9337512"/>
          <a:ext cx="889000" cy="1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89028</xdr:rowOff>
    </xdr:from>
    <xdr:to>
      <xdr:col>76</xdr:col>
      <xdr:colOff>165100</xdr:colOff>
      <xdr:row>57</xdr:row>
      <xdr:rowOff>19178</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4541500" y="9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10305</xdr:rowOff>
    </xdr:from>
    <xdr:ext cx="534377"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4325111" y="9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25181</xdr:rowOff>
    </xdr:from>
    <xdr:to>
      <xdr:col>71</xdr:col>
      <xdr:colOff>177800</xdr:colOff>
      <xdr:row>56</xdr:row>
      <xdr:rowOff>97208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2814300" y="9454931"/>
          <a:ext cx="889000" cy="24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144176</xdr:rowOff>
    </xdr:from>
    <xdr:to>
      <xdr:col>72</xdr:col>
      <xdr:colOff>38100</xdr:colOff>
      <xdr:row>57</xdr:row>
      <xdr:rowOff>74326</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3652500" y="97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65453</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3436111" y="983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162902</xdr:rowOff>
    </xdr:from>
    <xdr:to>
      <xdr:col>67</xdr:col>
      <xdr:colOff>101600</xdr:colOff>
      <xdr:row>57</xdr:row>
      <xdr:rowOff>93052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2763500" y="976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84179</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547111" y="985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115619</xdr:rowOff>
    </xdr:from>
    <xdr:to>
      <xdr:col>85</xdr:col>
      <xdr:colOff>177800</xdr:colOff>
      <xdr:row>56</xdr:row>
      <xdr:rowOff>45769</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6268700" y="954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138496</xdr:rowOff>
    </xdr:from>
    <xdr:ext cx="599010" cy="259045"/>
    <xdr:sp macro="" textlink="">
      <xdr:nvSpPr>
        <xdr:cNvPr id="579" name="教育費該当値テキスト">
          <a:extLst>
            <a:ext uri="{FF2B5EF4-FFF2-40B4-BE49-F238E27FC236}">
              <a16:creationId xmlns:a16="http://schemas.microsoft.com/office/drawing/2014/main" id="{00000000-0008-0000-0700-000043020000}"/>
            </a:ext>
          </a:extLst>
        </xdr:cNvPr>
        <xdr:cNvSpPr txBox="1"/>
      </xdr:nvSpPr>
      <xdr:spPr>
        <a:xfrm>
          <a:off x="16370300" y="9396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108797</xdr:rowOff>
    </xdr:from>
    <xdr:to>
      <xdr:col>81</xdr:col>
      <xdr:colOff>101600</xdr:colOff>
      <xdr:row>56</xdr:row>
      <xdr:rowOff>38947</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5430500" y="953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55474</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31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28412</xdr:rowOff>
    </xdr:from>
    <xdr:to>
      <xdr:col>76</xdr:col>
      <xdr:colOff>165100</xdr:colOff>
      <xdr:row>54</xdr:row>
      <xdr:rowOff>130012</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4541500" y="9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146539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061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145831</xdr:rowOff>
    </xdr:from>
    <xdr:to>
      <xdr:col>72</xdr:col>
      <xdr:colOff>38100</xdr:colOff>
      <xdr:row>55</xdr:row>
      <xdr:rowOff>75981</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3652500" y="94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92508</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179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46408</xdr:rowOff>
    </xdr:from>
    <xdr:to>
      <xdr:col>67</xdr:col>
      <xdr:colOff>101600</xdr:colOff>
      <xdr:row>56</xdr:row>
      <xdr:rowOff>148008</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2763500" y="96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164535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42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a:extLst>
            <a:ext uri="{FF2B5EF4-FFF2-40B4-BE49-F238E27FC236}">
              <a16:creationId xmlns:a16="http://schemas.microsoft.com/office/drawing/2014/main" id="{00000000-0008-0000-0700-00006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a:extLst>
            <a:ext uri="{FF2B5EF4-FFF2-40B4-BE49-F238E27FC236}">
              <a16:creationId xmlns:a16="http://schemas.microsoft.com/office/drawing/2014/main" id="{00000000-0008-0000-0700-000062020000}"/>
            </a:ext>
          </a:extLst>
        </xdr:cNvPr>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24702</xdr:rowOff>
    </xdr:from>
    <xdr:to>
      <xdr:col>85</xdr:col>
      <xdr:colOff>127000</xdr:colOff>
      <xdr:row>78</xdr:row>
      <xdr:rowOff>25394</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5481300" y="13397802"/>
          <a:ext cx="838200" cy="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a:extLst>
            <a:ext uri="{FF2B5EF4-FFF2-40B4-BE49-F238E27FC236}">
              <a16:creationId xmlns:a16="http://schemas.microsoft.com/office/drawing/2014/main" id="{00000000-0008-0000-0700-000065020000}"/>
            </a:ext>
          </a:extLst>
        </xdr:cNvPr>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a:extLst>
            <a:ext uri="{FF2B5EF4-FFF2-40B4-BE49-F238E27FC236}">
              <a16:creationId xmlns:a16="http://schemas.microsoft.com/office/drawing/2014/main" id="{00000000-0008-0000-0700-000066020000}"/>
            </a:ext>
          </a:extLst>
        </xdr:cNvPr>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75966</xdr:rowOff>
    </xdr:from>
    <xdr:to>
      <xdr:col>81</xdr:col>
      <xdr:colOff>50800</xdr:colOff>
      <xdr:row>78</xdr:row>
      <xdr:rowOff>24702</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4592300" y="13277616"/>
          <a:ext cx="889000" cy="12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52443</xdr:rowOff>
    </xdr:from>
    <xdr:to>
      <xdr:col>81</xdr:col>
      <xdr:colOff>101600</xdr:colOff>
      <xdr:row>77</xdr:row>
      <xdr:rowOff>154043</xdr:rowOff>
    </xdr:to>
    <xdr:sp macro="" textlink="">
      <xdr:nvSpPr>
        <xdr:cNvPr id="616" name="フローチャート: 判断 615">
          <a:extLst>
            <a:ext uri="{FF2B5EF4-FFF2-40B4-BE49-F238E27FC236}">
              <a16:creationId xmlns:a16="http://schemas.microsoft.com/office/drawing/2014/main" id="{00000000-0008-0000-0700-000068020000}"/>
            </a:ext>
          </a:extLst>
        </xdr:cNvPr>
        <xdr:cNvSpPr/>
      </xdr:nvSpPr>
      <xdr:spPr>
        <a:xfrm>
          <a:off x="15430500" y="1325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170570</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5214111" y="1302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87185</xdr:rowOff>
    </xdr:from>
    <xdr:to>
      <xdr:col>76</xdr:col>
      <xdr:colOff>114300</xdr:colOff>
      <xdr:row>77</xdr:row>
      <xdr:rowOff>75966</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3703300" y="12945935"/>
          <a:ext cx="889000" cy="33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88454</xdr:rowOff>
    </xdr:from>
    <xdr:to>
      <xdr:col>76</xdr:col>
      <xdr:colOff>165100</xdr:colOff>
      <xdr:row>78</xdr:row>
      <xdr:rowOff>18604</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4541500" y="1329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9731</xdr:rowOff>
    </xdr:from>
    <xdr:ext cx="534377"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4325111" y="1338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87185</xdr:rowOff>
    </xdr:from>
    <xdr:to>
      <xdr:col>71</xdr:col>
      <xdr:colOff>177800</xdr:colOff>
      <xdr:row>76</xdr:row>
      <xdr:rowOff>145186</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2814300" y="12945935"/>
          <a:ext cx="889000" cy="2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58017</xdr:rowOff>
    </xdr:from>
    <xdr:to>
      <xdr:col>72</xdr:col>
      <xdr:colOff>38100</xdr:colOff>
      <xdr:row>77</xdr:row>
      <xdr:rowOff>159617</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3652500" y="132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150744</xdr:rowOff>
    </xdr:from>
    <xdr:ext cx="534377"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3436111" y="1335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90089</xdr:rowOff>
    </xdr:from>
    <xdr:to>
      <xdr:col>67</xdr:col>
      <xdr:colOff>101600</xdr:colOff>
      <xdr:row>78</xdr:row>
      <xdr:rowOff>20239</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2763500" y="13291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11366</xdr:rowOff>
    </xdr:from>
    <xdr:ext cx="469744"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579428" y="1338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146044</xdr:rowOff>
    </xdr:from>
    <xdr:to>
      <xdr:col>85</xdr:col>
      <xdr:colOff>177800</xdr:colOff>
      <xdr:row>78</xdr:row>
      <xdr:rowOff>76194</xdr:rowOff>
    </xdr:to>
    <xdr:sp macro="" textlink="">
      <xdr:nvSpPr>
        <xdr:cNvPr id="631" name="楕円 630">
          <a:extLst>
            <a:ext uri="{FF2B5EF4-FFF2-40B4-BE49-F238E27FC236}">
              <a16:creationId xmlns:a16="http://schemas.microsoft.com/office/drawing/2014/main" id="{00000000-0008-0000-0700-000077020000}"/>
            </a:ext>
          </a:extLst>
        </xdr:cNvPr>
        <xdr:cNvSpPr/>
      </xdr:nvSpPr>
      <xdr:spPr>
        <a:xfrm>
          <a:off x="16268700" y="1334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60971</xdr:rowOff>
    </xdr:from>
    <xdr:ext cx="249299" cy="259045"/>
    <xdr:sp macro="" textlink="">
      <xdr:nvSpPr>
        <xdr:cNvPr id="632" name="災害復旧費該当値テキスト">
          <a:extLst>
            <a:ext uri="{FF2B5EF4-FFF2-40B4-BE49-F238E27FC236}">
              <a16:creationId xmlns:a16="http://schemas.microsoft.com/office/drawing/2014/main" id="{00000000-0008-0000-0700-000078020000}"/>
            </a:ext>
          </a:extLst>
        </xdr:cNvPr>
        <xdr:cNvSpPr txBox="1"/>
      </xdr:nvSpPr>
      <xdr:spPr>
        <a:xfrm>
          <a:off x="16370300" y="13262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145352</xdr:rowOff>
    </xdr:from>
    <xdr:to>
      <xdr:col>81</xdr:col>
      <xdr:colOff>101600</xdr:colOff>
      <xdr:row>78</xdr:row>
      <xdr:rowOff>75502</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5430500" y="1334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66629</xdr:rowOff>
    </xdr:from>
    <xdr:ext cx="378565"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2017" y="13439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25166</xdr:rowOff>
    </xdr:from>
    <xdr:to>
      <xdr:col>76</xdr:col>
      <xdr:colOff>165100</xdr:colOff>
      <xdr:row>77</xdr:row>
      <xdr:rowOff>126766</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4541500" y="1322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143293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00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36385</xdr:rowOff>
    </xdr:from>
    <xdr:to>
      <xdr:col>72</xdr:col>
      <xdr:colOff>38100</xdr:colOff>
      <xdr:row>75</xdr:row>
      <xdr:rowOff>137985</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3652500" y="1289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154512</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36111" y="1267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94386</xdr:rowOff>
    </xdr:from>
    <xdr:to>
      <xdr:col>67</xdr:col>
      <xdr:colOff>101600</xdr:colOff>
      <xdr:row>77</xdr:row>
      <xdr:rowOff>24536</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2763500" y="131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41063</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289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a:extLst>
            <a:ext uri="{FF2B5EF4-FFF2-40B4-BE49-F238E27FC236}">
              <a16:creationId xmlns:a16="http://schemas.microsoft.com/office/drawing/2014/main" id="{00000000-0008-0000-0700-000095020000}"/>
            </a:ext>
          </a:extLst>
        </xdr:cNvPr>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a:extLst>
            <a:ext uri="{FF2B5EF4-FFF2-40B4-BE49-F238E27FC236}">
              <a16:creationId xmlns:a16="http://schemas.microsoft.com/office/drawing/2014/main" id="{00000000-0008-0000-0700-000097020000}"/>
            </a:ext>
          </a:extLst>
        </xdr:cNvPr>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112051</xdr:rowOff>
    </xdr:from>
    <xdr:to>
      <xdr:col>85</xdr:col>
      <xdr:colOff>127000</xdr:colOff>
      <xdr:row>92</xdr:row>
      <xdr:rowOff>153781</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flipV="1">
          <a:off x="15481300" y="15885451"/>
          <a:ext cx="838200" cy="4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3536</xdr:rowOff>
    </xdr:from>
    <xdr:ext cx="599010" cy="259045"/>
    <xdr:sp macro="" textlink="">
      <xdr:nvSpPr>
        <xdr:cNvPr id="666" name="公債費平均値テキスト">
          <a:extLst>
            <a:ext uri="{FF2B5EF4-FFF2-40B4-BE49-F238E27FC236}">
              <a16:creationId xmlns:a16="http://schemas.microsoft.com/office/drawing/2014/main" id="{00000000-0008-0000-0700-00009A020000}"/>
            </a:ext>
          </a:extLst>
        </xdr:cNvPr>
        <xdr:cNvSpPr txBox="1"/>
      </xdr:nvSpPr>
      <xdr:spPr>
        <a:xfrm>
          <a:off x="16370300" y="1611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a:extLst>
            <a:ext uri="{FF2B5EF4-FFF2-40B4-BE49-F238E27FC236}">
              <a16:creationId xmlns:a16="http://schemas.microsoft.com/office/drawing/2014/main" id="{00000000-0008-0000-0700-00009B020000}"/>
            </a:ext>
          </a:extLst>
        </xdr:cNvPr>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153781</xdr:rowOff>
    </xdr:from>
    <xdr:to>
      <xdr:col>81</xdr:col>
      <xdr:colOff>50800</xdr:colOff>
      <xdr:row>93</xdr:row>
      <xdr:rowOff>17388</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flipV="1">
          <a:off x="14592300" y="15927181"/>
          <a:ext cx="889000" cy="3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169407</xdr:rowOff>
    </xdr:from>
    <xdr:to>
      <xdr:col>81</xdr:col>
      <xdr:colOff>101600</xdr:colOff>
      <xdr:row>95</xdr:row>
      <xdr:rowOff>99557</xdr:rowOff>
    </xdr:to>
    <xdr:sp macro="" textlink="">
      <xdr:nvSpPr>
        <xdr:cNvPr id="669" name="フローチャート: 判断 668">
          <a:extLst>
            <a:ext uri="{FF2B5EF4-FFF2-40B4-BE49-F238E27FC236}">
              <a16:creationId xmlns:a16="http://schemas.microsoft.com/office/drawing/2014/main" id="{00000000-0008-0000-0700-00009D020000}"/>
            </a:ext>
          </a:extLst>
        </xdr:cNvPr>
        <xdr:cNvSpPr/>
      </xdr:nvSpPr>
      <xdr:spPr>
        <a:xfrm>
          <a:off x="15430500" y="1628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90684</xdr:rowOff>
    </xdr:from>
    <xdr:ext cx="534377"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214111" y="1637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17388</xdr:rowOff>
    </xdr:from>
    <xdr:to>
      <xdr:col>76</xdr:col>
      <xdr:colOff>114300</xdr:colOff>
      <xdr:row>93</xdr:row>
      <xdr:rowOff>66137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3703300" y="15962238"/>
          <a:ext cx="889000" cy="4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20075</xdr:rowOff>
    </xdr:from>
    <xdr:to>
      <xdr:col>76</xdr:col>
      <xdr:colOff>165100</xdr:colOff>
      <xdr:row>95</xdr:row>
      <xdr:rowOff>121675</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4541500" y="1630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112802</xdr:rowOff>
    </xdr:from>
    <xdr:ext cx="534377"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4325111" y="1640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66137</xdr:rowOff>
    </xdr:from>
    <xdr:to>
      <xdr:col>71</xdr:col>
      <xdr:colOff>177800</xdr:colOff>
      <xdr:row>93</xdr:row>
      <xdr:rowOff>90636</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2814300" y="16010987"/>
          <a:ext cx="8890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5913</xdr:rowOff>
    </xdr:from>
    <xdr:to>
      <xdr:col>72</xdr:col>
      <xdr:colOff>38100</xdr:colOff>
      <xdr:row>95</xdr:row>
      <xdr:rowOff>107513</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3652500" y="1629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98640</xdr:rowOff>
    </xdr:from>
    <xdr:ext cx="534377"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3436111" y="163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21794</xdr:rowOff>
    </xdr:from>
    <xdr:to>
      <xdr:col>67</xdr:col>
      <xdr:colOff>101600</xdr:colOff>
      <xdr:row>95</xdr:row>
      <xdr:rowOff>123394</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2763500" y="163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114521</xdr:rowOff>
    </xdr:from>
    <xdr:ext cx="534377"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547111" y="1640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61251</xdr:rowOff>
    </xdr:from>
    <xdr:to>
      <xdr:col>85</xdr:col>
      <xdr:colOff>177800</xdr:colOff>
      <xdr:row>92</xdr:row>
      <xdr:rowOff>162851</xdr:rowOff>
    </xdr:to>
    <xdr:sp macro="" textlink="">
      <xdr:nvSpPr>
        <xdr:cNvPr id="684" name="楕円 683">
          <a:extLst>
            <a:ext uri="{FF2B5EF4-FFF2-40B4-BE49-F238E27FC236}">
              <a16:creationId xmlns:a16="http://schemas.microsoft.com/office/drawing/2014/main" id="{00000000-0008-0000-0700-0000AC020000}"/>
            </a:ext>
          </a:extLst>
        </xdr:cNvPr>
        <xdr:cNvSpPr/>
      </xdr:nvSpPr>
      <xdr:spPr>
        <a:xfrm>
          <a:off x="16268700" y="1583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84128</xdr:rowOff>
    </xdr:from>
    <xdr:ext cx="599010" cy="259045"/>
    <xdr:sp macro="" textlink="">
      <xdr:nvSpPr>
        <xdr:cNvPr id="685" name="公債費該当値テキスト">
          <a:extLst>
            <a:ext uri="{FF2B5EF4-FFF2-40B4-BE49-F238E27FC236}">
              <a16:creationId xmlns:a16="http://schemas.microsoft.com/office/drawing/2014/main" id="{00000000-0008-0000-0700-0000AD020000}"/>
            </a:ext>
          </a:extLst>
        </xdr:cNvPr>
        <xdr:cNvSpPr txBox="1"/>
      </xdr:nvSpPr>
      <xdr:spPr>
        <a:xfrm>
          <a:off x="16370300" y="15686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102981</xdr:rowOff>
    </xdr:from>
    <xdr:to>
      <xdr:col>81</xdr:col>
      <xdr:colOff>101600</xdr:colOff>
      <xdr:row>93</xdr:row>
      <xdr:rowOff>33131</xdr:rowOff>
    </xdr:to>
    <xdr:sp macro="" textlink="">
      <xdr:nvSpPr>
        <xdr:cNvPr id="686" name="楕円 685">
          <a:extLst>
            <a:ext uri="{FF2B5EF4-FFF2-40B4-BE49-F238E27FC236}">
              <a16:creationId xmlns:a16="http://schemas.microsoft.com/office/drawing/2014/main" id="{00000000-0008-0000-0700-0000AE020000}"/>
            </a:ext>
          </a:extLst>
        </xdr:cNvPr>
        <xdr:cNvSpPr/>
      </xdr:nvSpPr>
      <xdr:spPr>
        <a:xfrm>
          <a:off x="15430500" y="1587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49658</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565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138038</xdr:rowOff>
    </xdr:from>
    <xdr:to>
      <xdr:col>76</xdr:col>
      <xdr:colOff>165100</xdr:colOff>
      <xdr:row>93</xdr:row>
      <xdr:rowOff>68188</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4541500" y="1591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84715</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292795" y="1568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15337</xdr:rowOff>
    </xdr:from>
    <xdr:to>
      <xdr:col>72</xdr:col>
      <xdr:colOff>38100</xdr:colOff>
      <xdr:row>93</xdr:row>
      <xdr:rowOff>116937</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3652500" y="159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133464</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03795" y="1573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39836</xdr:rowOff>
    </xdr:from>
    <xdr:to>
      <xdr:col>67</xdr:col>
      <xdr:colOff>101600</xdr:colOff>
      <xdr:row>93</xdr:row>
      <xdr:rowOff>141436</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2763500" y="1598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157963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14795" y="15759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7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7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a:extLst>
            <a:ext uri="{FF2B5EF4-FFF2-40B4-BE49-F238E27FC236}">
              <a16:creationId xmlns:a16="http://schemas.microsoft.com/office/drawing/2014/main" id="{00000000-0008-0000-0700-0000CC020000}"/>
            </a:ext>
          </a:extLst>
        </xdr:cNvPr>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a:extLst>
            <a:ext uri="{FF2B5EF4-FFF2-40B4-BE49-F238E27FC236}">
              <a16:creationId xmlns:a16="http://schemas.microsoft.com/office/drawing/2014/main" id="{00000000-0008-0000-0700-0000CE020000}"/>
            </a:ext>
          </a:extLst>
        </xdr:cNvPr>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a:extLst>
            <a:ext uri="{FF2B5EF4-FFF2-40B4-BE49-F238E27FC236}">
              <a16:creationId xmlns:a16="http://schemas.microsoft.com/office/drawing/2014/main" id="{00000000-0008-0000-0700-0000D1020000}"/>
            </a:ext>
          </a:extLst>
        </xdr:cNvPr>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a:extLst>
            <a:ext uri="{FF2B5EF4-FFF2-40B4-BE49-F238E27FC236}">
              <a16:creationId xmlns:a16="http://schemas.microsoft.com/office/drawing/2014/main" id="{00000000-0008-0000-0700-0000D2020000}"/>
            </a:ext>
          </a:extLst>
        </xdr:cNvPr>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87665</xdr:rowOff>
    </xdr:from>
    <xdr:to>
      <xdr:col>112</xdr:col>
      <xdr:colOff>38100</xdr:colOff>
      <xdr:row>39</xdr:row>
      <xdr:rowOff>17815</xdr:rowOff>
    </xdr:to>
    <xdr:sp macro="" textlink="">
      <xdr:nvSpPr>
        <xdr:cNvPr id="724" name="フローチャート: 判断 723">
          <a:extLst>
            <a:ext uri="{FF2B5EF4-FFF2-40B4-BE49-F238E27FC236}">
              <a16:creationId xmlns:a16="http://schemas.microsoft.com/office/drawing/2014/main" id="{00000000-0008-0000-0700-0000D4020000}"/>
            </a:ext>
          </a:extLst>
        </xdr:cNvPr>
        <xdr:cNvSpPr/>
      </xdr:nvSpPr>
      <xdr:spPr>
        <a:xfrm>
          <a:off x="21272500" y="66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34343</xdr:rowOff>
    </xdr:from>
    <xdr:ext cx="313932"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21166333" y="63779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87757</xdr:rowOff>
    </xdr:from>
    <xdr:to>
      <xdr:col>107</xdr:col>
      <xdr:colOff>101600</xdr:colOff>
      <xdr:row>39</xdr:row>
      <xdr:rowOff>17907</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0383500" y="660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34434</xdr:rowOff>
    </xdr:from>
    <xdr:ext cx="313932"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20277333" y="6378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81311</xdr:rowOff>
    </xdr:from>
    <xdr:to>
      <xdr:col>102</xdr:col>
      <xdr:colOff>165100</xdr:colOff>
      <xdr:row>39</xdr:row>
      <xdr:rowOff>11461</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19494500" y="659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27988</xdr:rowOff>
    </xdr:from>
    <xdr:ext cx="378565"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9356017" y="6371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81402</xdr:rowOff>
    </xdr:from>
    <xdr:to>
      <xdr:col>98</xdr:col>
      <xdr:colOff>38100</xdr:colOff>
      <xdr:row>39</xdr:row>
      <xdr:rowOff>11552</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18605500" y="659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28079</xdr:rowOff>
    </xdr:from>
    <xdr:ext cx="378565"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467017" y="6371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a:extLst>
            <a:ext uri="{FF2B5EF4-FFF2-40B4-BE49-F238E27FC236}">
              <a16:creationId xmlns:a16="http://schemas.microsoft.com/office/drawing/2014/main" id="{00000000-0008-0000-0700-0000E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a:extLst>
            <a:ext uri="{FF2B5EF4-FFF2-40B4-BE49-F238E27FC236}">
              <a16:creationId xmlns:a16="http://schemas.microsoft.com/office/drawing/2014/main" id="{00000000-0008-0000-0700-0000E4020000}"/>
            </a:ext>
          </a:extLst>
        </xdr:cNvPr>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a:extLst>
            <a:ext uri="{FF2B5EF4-FFF2-40B4-BE49-F238E27FC236}">
              <a16:creationId xmlns:a16="http://schemas.microsoft.com/office/drawing/2014/main" id="{00000000-0008-0000-0700-0000E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7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a:extLst>
            <a:ext uri="{FF2B5EF4-FFF2-40B4-BE49-F238E27FC236}">
              <a16:creationId xmlns:a16="http://schemas.microsoft.com/office/drawing/2014/main" id="{00000000-0008-0000-07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a:extLst>
            <a:ext uri="{FF2B5EF4-FFF2-40B4-BE49-F238E27FC236}">
              <a16:creationId xmlns:a16="http://schemas.microsoft.com/office/drawing/2014/main" id="{00000000-0008-0000-0700-0000FD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a:extLst>
            <a:ext uri="{FF2B5EF4-FFF2-40B4-BE49-F238E27FC236}">
              <a16:creationId xmlns:a16="http://schemas.microsoft.com/office/drawing/2014/main" id="{00000000-0008-0000-0700-0000FF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a:extLst>
            <a:ext uri="{FF2B5EF4-FFF2-40B4-BE49-F238E27FC236}">
              <a16:creationId xmlns:a16="http://schemas.microsoft.com/office/drawing/2014/main" id="{00000000-0008-0000-0700-00000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a:extLst>
            <a:ext uri="{FF2B5EF4-FFF2-40B4-BE49-F238E27FC236}">
              <a16:creationId xmlns:a16="http://schemas.microsoft.com/office/drawing/2014/main" id="{00000000-0008-0000-0700-00001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について、本町は農地面積も多く、傾斜地が多いこともあり中山間地域等直接支払交付金の総額が多い。主産業としての農業振興に対する取組が多いことから割合が高い水準となる中で、令和元年度においては国の交付金を活用した大規模事業を実施したことによりさらに一時的に高くなっている。土木費においては、性質別でみた普通建設事業費が多いことからもわかるように、町域の広さゆえに、町道延長が長く、その整備を計画的に実施していることや除雪対策に費用を要することがあげられる。教育費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年度より学校給食費を無償化したことを要因として平均と乖離する状況が続いていたが、令和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類似団体類型の変更により、平均値に近づくこととなった。商工費においては、これまで実施してきた道の駅白金ビルケの改修や町民プールの建設などの要因から類似団体と乖離して高い状況となっている。その他、公債費については、近年の事業量の増加などの要因から今後も継続して上昇することが見込まれるため、他の事業費を抑制していく中で適正化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財政調整基金残高については、標準財政規模により率の変動はあるが安定している。実質単年度収支については赤字に転じる年もあるため、安定した財政規模の水準を維持するよう努める必要がある。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全ての会計で黒字決算となる状況が続いており、今後も財政の健全化に努める。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78</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80</v>
      </c>
      <c r="C3" s="405"/>
      <c r="D3" s="405"/>
      <c r="E3" s="406"/>
      <c r="F3" s="406"/>
      <c r="G3" s="406"/>
      <c r="H3" s="406"/>
      <c r="I3" s="406"/>
      <c r="J3" s="406"/>
      <c r="K3" s="406"/>
      <c r="L3" s="406" t="s">
        <v>81</v>
      </c>
      <c r="M3" s="406"/>
      <c r="N3" s="406"/>
      <c r="O3" s="406"/>
      <c r="P3" s="406"/>
      <c r="Q3" s="406"/>
      <c r="R3" s="413"/>
      <c r="S3" s="413"/>
      <c r="T3" s="413"/>
      <c r="U3" s="413"/>
      <c r="V3" s="414"/>
      <c r="W3" s="388" t="s">
        <v>82</v>
      </c>
      <c r="X3" s="389"/>
      <c r="Y3" s="389"/>
      <c r="Z3" s="389"/>
      <c r="AA3" s="389"/>
      <c r="AB3" s="405"/>
      <c r="AC3" s="413" t="s">
        <v>83</v>
      </c>
      <c r="AD3" s="389"/>
      <c r="AE3" s="389"/>
      <c r="AF3" s="389"/>
      <c r="AG3" s="389"/>
      <c r="AH3" s="389"/>
      <c r="AI3" s="389"/>
      <c r="AJ3" s="389"/>
      <c r="AK3" s="389"/>
      <c r="AL3" s="390"/>
      <c r="AM3" s="388" t="s">
        <v>84</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85</v>
      </c>
      <c r="BO3" s="389"/>
      <c r="BP3" s="389"/>
      <c r="BQ3" s="389"/>
      <c r="BR3" s="389"/>
      <c r="BS3" s="389"/>
      <c r="BT3" s="389"/>
      <c r="BU3" s="390"/>
      <c r="BV3" s="388" t="s">
        <v>86</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87</v>
      </c>
      <c r="CU3" s="389"/>
      <c r="CV3" s="389"/>
      <c r="CW3" s="389"/>
      <c r="CX3" s="389"/>
      <c r="CY3" s="389"/>
      <c r="CZ3" s="389"/>
      <c r="DA3" s="390"/>
      <c r="DB3" s="388" t="s">
        <v>88</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89</v>
      </c>
      <c r="AZ4" s="392"/>
      <c r="BA4" s="392"/>
      <c r="BB4" s="392"/>
      <c r="BC4" s="392"/>
      <c r="BD4" s="392"/>
      <c r="BE4" s="392"/>
      <c r="BF4" s="392"/>
      <c r="BG4" s="392"/>
      <c r="BH4" s="392"/>
      <c r="BI4" s="392"/>
      <c r="BJ4" s="392"/>
      <c r="BK4" s="392"/>
      <c r="BL4" s="392"/>
      <c r="BM4" s="393"/>
      <c r="BN4" s="394">
        <v>11971831</v>
      </c>
      <c r="BO4" s="395"/>
      <c r="BP4" s="395"/>
      <c r="BQ4" s="395"/>
      <c r="BR4" s="395"/>
      <c r="BS4" s="395"/>
      <c r="BT4" s="395"/>
      <c r="BU4" s="396"/>
      <c r="BV4" s="394">
        <v>11536235</v>
      </c>
      <c r="BW4" s="395"/>
      <c r="BX4" s="395"/>
      <c r="BY4" s="395"/>
      <c r="BZ4" s="395"/>
      <c r="CA4" s="395"/>
      <c r="CB4" s="395"/>
      <c r="CC4" s="396"/>
      <c r="CD4" s="397" t="s">
        <v>90</v>
      </c>
      <c r="CE4" s="398"/>
      <c r="CF4" s="398"/>
      <c r="CG4" s="398"/>
      <c r="CH4" s="398"/>
      <c r="CI4" s="398"/>
      <c r="CJ4" s="398"/>
      <c r="CK4" s="398"/>
      <c r="CL4" s="398"/>
      <c r="CM4" s="398"/>
      <c r="CN4" s="398"/>
      <c r="CO4" s="398"/>
      <c r="CP4" s="398"/>
      <c r="CQ4" s="398"/>
      <c r="CR4" s="398"/>
      <c r="CS4" s="399"/>
      <c r="CT4" s="400">
        <v>3.6</v>
      </c>
      <c r="CU4" s="401"/>
      <c r="CV4" s="401"/>
      <c r="CW4" s="401"/>
      <c r="CX4" s="401"/>
      <c r="CY4" s="401"/>
      <c r="CZ4" s="401"/>
      <c r="DA4" s="402"/>
      <c r="DB4" s="400">
        <v>3.8</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91</v>
      </c>
      <c r="AN5" s="461"/>
      <c r="AO5" s="461"/>
      <c r="AP5" s="461"/>
      <c r="AQ5" s="461"/>
      <c r="AR5" s="461"/>
      <c r="AS5" s="461"/>
      <c r="AT5" s="462"/>
      <c r="AU5" s="463" t="s">
        <v>92</v>
      </c>
      <c r="AV5" s="464"/>
      <c r="AW5" s="464"/>
      <c r="AX5" s="464"/>
      <c r="AY5" s="465" t="s">
        <v>93</v>
      </c>
      <c r="AZ5" s="466"/>
      <c r="BA5" s="466"/>
      <c r="BB5" s="466"/>
      <c r="BC5" s="466"/>
      <c r="BD5" s="466"/>
      <c r="BE5" s="466"/>
      <c r="BF5" s="466"/>
      <c r="BG5" s="466"/>
      <c r="BH5" s="466"/>
      <c r="BI5" s="466"/>
      <c r="BJ5" s="466"/>
      <c r="BK5" s="466"/>
      <c r="BL5" s="466"/>
      <c r="BM5" s="467"/>
      <c r="BN5" s="431">
        <v>11680909</v>
      </c>
      <c r="BO5" s="432"/>
      <c r="BP5" s="432"/>
      <c r="BQ5" s="432"/>
      <c r="BR5" s="432"/>
      <c r="BS5" s="432"/>
      <c r="BT5" s="432"/>
      <c r="BU5" s="433"/>
      <c r="BV5" s="431">
        <v>11298221</v>
      </c>
      <c r="BW5" s="432"/>
      <c r="BX5" s="432"/>
      <c r="BY5" s="432"/>
      <c r="BZ5" s="432"/>
      <c r="CA5" s="432"/>
      <c r="CB5" s="432"/>
      <c r="CC5" s="433"/>
      <c r="CD5" s="434" t="s">
        <v>94</v>
      </c>
      <c r="CE5" s="435"/>
      <c r="CF5" s="435"/>
      <c r="CG5" s="435"/>
      <c r="CH5" s="435"/>
      <c r="CI5" s="435"/>
      <c r="CJ5" s="435"/>
      <c r="CK5" s="435"/>
      <c r="CL5" s="435"/>
      <c r="CM5" s="435"/>
      <c r="CN5" s="435"/>
      <c r="CO5" s="435"/>
      <c r="CP5" s="435"/>
      <c r="CQ5" s="435"/>
      <c r="CR5" s="435"/>
      <c r="CS5" s="436"/>
      <c r="CT5" s="428">
        <v>84.3</v>
      </c>
      <c r="CU5" s="429"/>
      <c r="CV5" s="429"/>
      <c r="CW5" s="429"/>
      <c r="CX5" s="429"/>
      <c r="CY5" s="429"/>
      <c r="CZ5" s="429"/>
      <c r="DA5" s="430"/>
      <c r="DB5" s="428">
        <v>85.1</v>
      </c>
      <c r="DC5" s="429"/>
      <c r="DD5" s="429"/>
      <c r="DE5" s="429"/>
      <c r="DF5" s="429"/>
      <c r="DG5" s="429"/>
      <c r="DH5" s="429"/>
      <c r="DI5" s="430"/>
      <c r="DJ5" s="186"/>
      <c r="DK5" s="186"/>
      <c r="DL5" s="186"/>
      <c r="DM5" s="186"/>
      <c r="DN5" s="186"/>
      <c r="DO5" s="186"/>
    </row>
    <row r="6" spans="1:119" ht="18.75" customHeight="1" x14ac:dyDescent="0.15">
      <c r="A6" s="187"/>
      <c r="B6" s="437" t="s">
        <v>95</v>
      </c>
      <c r="C6" s="438"/>
      <c r="D6" s="438"/>
      <c r="E6" s="439"/>
      <c r="F6" s="439"/>
      <c r="G6" s="439"/>
      <c r="H6" s="439"/>
      <c r="I6" s="439"/>
      <c r="J6" s="439"/>
      <c r="K6" s="439"/>
      <c r="L6" s="439" t="s">
        <v>96</v>
      </c>
      <c r="M6" s="439"/>
      <c r="N6" s="439"/>
      <c r="O6" s="439"/>
      <c r="P6" s="439"/>
      <c r="Q6" s="439"/>
      <c r="R6" s="443"/>
      <c r="S6" s="443"/>
      <c r="T6" s="443"/>
      <c r="U6" s="443"/>
      <c r="V6" s="444"/>
      <c r="W6" s="447" t="s">
        <v>97</v>
      </c>
      <c r="X6" s="448"/>
      <c r="Y6" s="448"/>
      <c r="Z6" s="448"/>
      <c r="AA6" s="448"/>
      <c r="AB6" s="438"/>
      <c r="AC6" s="451" t="s">
        <v>98</v>
      </c>
      <c r="AD6" s="452"/>
      <c r="AE6" s="452"/>
      <c r="AF6" s="452"/>
      <c r="AG6" s="452"/>
      <c r="AH6" s="452"/>
      <c r="AI6" s="452"/>
      <c r="AJ6" s="452"/>
      <c r="AK6" s="452"/>
      <c r="AL6" s="453"/>
      <c r="AM6" s="460" t="s">
        <v>99</v>
      </c>
      <c r="AN6" s="461"/>
      <c r="AO6" s="461"/>
      <c r="AP6" s="461"/>
      <c r="AQ6" s="461"/>
      <c r="AR6" s="461"/>
      <c r="AS6" s="461"/>
      <c r="AT6" s="462"/>
      <c r="AU6" s="463" t="s">
        <v>100</v>
      </c>
      <c r="AV6" s="464"/>
      <c r="AW6" s="464"/>
      <c r="AX6" s="464"/>
      <c r="AY6" s="465" t="s">
        <v>101</v>
      </c>
      <c r="AZ6" s="466"/>
      <c r="BA6" s="466"/>
      <c r="BB6" s="466"/>
      <c r="BC6" s="466"/>
      <c r="BD6" s="466"/>
      <c r="BE6" s="466"/>
      <c r="BF6" s="466"/>
      <c r="BG6" s="466"/>
      <c r="BH6" s="466"/>
      <c r="BI6" s="466"/>
      <c r="BJ6" s="466"/>
      <c r="BK6" s="466"/>
      <c r="BL6" s="466"/>
      <c r="BM6" s="467"/>
      <c r="BN6" s="431">
        <v>290922</v>
      </c>
      <c r="BO6" s="432"/>
      <c r="BP6" s="432"/>
      <c r="BQ6" s="432"/>
      <c r="BR6" s="432"/>
      <c r="BS6" s="432"/>
      <c r="BT6" s="432"/>
      <c r="BU6" s="433"/>
      <c r="BV6" s="431">
        <v>238014</v>
      </c>
      <c r="BW6" s="432"/>
      <c r="BX6" s="432"/>
      <c r="BY6" s="432"/>
      <c r="BZ6" s="432"/>
      <c r="CA6" s="432"/>
      <c r="CB6" s="432"/>
      <c r="CC6" s="433"/>
      <c r="CD6" s="434" t="s">
        <v>102</v>
      </c>
      <c r="CE6" s="435"/>
      <c r="CF6" s="435"/>
      <c r="CG6" s="435"/>
      <c r="CH6" s="435"/>
      <c r="CI6" s="435"/>
      <c r="CJ6" s="435"/>
      <c r="CK6" s="435"/>
      <c r="CL6" s="435"/>
      <c r="CM6" s="435"/>
      <c r="CN6" s="435"/>
      <c r="CO6" s="435"/>
      <c r="CP6" s="435"/>
      <c r="CQ6" s="435"/>
      <c r="CR6" s="435"/>
      <c r="CS6" s="436"/>
      <c r="CT6" s="468">
        <v>86.6</v>
      </c>
      <c r="CU6" s="469"/>
      <c r="CV6" s="469"/>
      <c r="CW6" s="469"/>
      <c r="CX6" s="469"/>
      <c r="CY6" s="469"/>
      <c r="CZ6" s="469"/>
      <c r="DA6" s="470"/>
      <c r="DB6" s="468">
        <v>87.6</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103</v>
      </c>
      <c r="AN7" s="461"/>
      <c r="AO7" s="461"/>
      <c r="AP7" s="461"/>
      <c r="AQ7" s="461"/>
      <c r="AR7" s="461"/>
      <c r="AS7" s="461"/>
      <c r="AT7" s="462"/>
      <c r="AU7" s="463" t="s">
        <v>104</v>
      </c>
      <c r="AV7" s="464"/>
      <c r="AW7" s="464"/>
      <c r="AX7" s="464"/>
      <c r="AY7" s="465" t="s">
        <v>105</v>
      </c>
      <c r="AZ7" s="466"/>
      <c r="BA7" s="466"/>
      <c r="BB7" s="466"/>
      <c r="BC7" s="466"/>
      <c r="BD7" s="466"/>
      <c r="BE7" s="466"/>
      <c r="BF7" s="466"/>
      <c r="BG7" s="466"/>
      <c r="BH7" s="466"/>
      <c r="BI7" s="466"/>
      <c r="BJ7" s="466"/>
      <c r="BK7" s="466"/>
      <c r="BL7" s="466"/>
      <c r="BM7" s="467"/>
      <c r="BN7" s="431">
        <v>65909</v>
      </c>
      <c r="BO7" s="432"/>
      <c r="BP7" s="432"/>
      <c r="BQ7" s="432"/>
      <c r="BR7" s="432"/>
      <c r="BS7" s="432"/>
      <c r="BT7" s="432"/>
      <c r="BU7" s="433"/>
      <c r="BV7" s="431">
        <v>7493</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6210999</v>
      </c>
      <c r="CU7" s="432"/>
      <c r="CV7" s="432"/>
      <c r="CW7" s="432"/>
      <c r="CX7" s="432"/>
      <c r="CY7" s="432"/>
      <c r="CZ7" s="432"/>
      <c r="DA7" s="433"/>
      <c r="DB7" s="431">
        <v>6010442</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92</v>
      </c>
      <c r="AV8" s="464"/>
      <c r="AW8" s="464"/>
      <c r="AX8" s="464"/>
      <c r="AY8" s="465" t="s">
        <v>108</v>
      </c>
      <c r="AZ8" s="466"/>
      <c r="BA8" s="466"/>
      <c r="BB8" s="466"/>
      <c r="BC8" s="466"/>
      <c r="BD8" s="466"/>
      <c r="BE8" s="466"/>
      <c r="BF8" s="466"/>
      <c r="BG8" s="466"/>
      <c r="BH8" s="466"/>
      <c r="BI8" s="466"/>
      <c r="BJ8" s="466"/>
      <c r="BK8" s="466"/>
      <c r="BL8" s="466"/>
      <c r="BM8" s="467"/>
      <c r="BN8" s="431">
        <v>225013</v>
      </c>
      <c r="BO8" s="432"/>
      <c r="BP8" s="432"/>
      <c r="BQ8" s="432"/>
      <c r="BR8" s="432"/>
      <c r="BS8" s="432"/>
      <c r="BT8" s="432"/>
      <c r="BU8" s="433"/>
      <c r="BV8" s="431">
        <v>230521</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0.22</v>
      </c>
      <c r="CU8" s="472"/>
      <c r="CV8" s="472"/>
      <c r="CW8" s="472"/>
      <c r="CX8" s="472"/>
      <c r="CY8" s="472"/>
      <c r="CZ8" s="472"/>
      <c r="DA8" s="473"/>
      <c r="DB8" s="471">
        <v>0.22</v>
      </c>
      <c r="DC8" s="472"/>
      <c r="DD8" s="472"/>
      <c r="DE8" s="472"/>
      <c r="DF8" s="472"/>
      <c r="DG8" s="472"/>
      <c r="DH8" s="472"/>
      <c r="DI8" s="473"/>
      <c r="DJ8" s="186"/>
      <c r="DK8" s="186"/>
      <c r="DL8" s="186"/>
      <c r="DM8" s="186"/>
      <c r="DN8" s="186"/>
      <c r="DO8" s="186"/>
    </row>
    <row r="9" spans="1:119" ht="18.75" customHeight="1" thickBot="1" x14ac:dyDescent="0.2">
      <c r="A9" s="187"/>
      <c r="B9" s="425" t="s">
        <v>110</v>
      </c>
      <c r="C9" s="426"/>
      <c r="D9" s="426"/>
      <c r="E9" s="426"/>
      <c r="F9" s="426"/>
      <c r="G9" s="426"/>
      <c r="H9" s="426"/>
      <c r="I9" s="426"/>
      <c r="J9" s="426"/>
      <c r="K9" s="474"/>
      <c r="L9" s="475" t="s">
        <v>111</v>
      </c>
      <c r="M9" s="476"/>
      <c r="N9" s="476"/>
      <c r="O9" s="476"/>
      <c r="P9" s="476"/>
      <c r="Q9" s="477"/>
      <c r="R9" s="478">
        <v>9668</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92</v>
      </c>
      <c r="AV9" s="464"/>
      <c r="AW9" s="464"/>
      <c r="AX9" s="464"/>
      <c r="AY9" s="465" t="s">
        <v>114</v>
      </c>
      <c r="AZ9" s="466"/>
      <c r="BA9" s="466"/>
      <c r="BB9" s="466"/>
      <c r="BC9" s="466"/>
      <c r="BD9" s="466"/>
      <c r="BE9" s="466"/>
      <c r="BF9" s="466"/>
      <c r="BG9" s="466"/>
      <c r="BH9" s="466"/>
      <c r="BI9" s="466"/>
      <c r="BJ9" s="466"/>
      <c r="BK9" s="466"/>
      <c r="BL9" s="466"/>
      <c r="BM9" s="467"/>
      <c r="BN9" s="431">
        <v>-5508</v>
      </c>
      <c r="BO9" s="432"/>
      <c r="BP9" s="432"/>
      <c r="BQ9" s="432"/>
      <c r="BR9" s="432"/>
      <c r="BS9" s="432"/>
      <c r="BT9" s="432"/>
      <c r="BU9" s="433"/>
      <c r="BV9" s="431">
        <v>55261</v>
      </c>
      <c r="BW9" s="432"/>
      <c r="BX9" s="432"/>
      <c r="BY9" s="432"/>
      <c r="BZ9" s="432"/>
      <c r="CA9" s="432"/>
      <c r="CB9" s="432"/>
      <c r="CC9" s="433"/>
      <c r="CD9" s="434" t="s">
        <v>115</v>
      </c>
      <c r="CE9" s="435"/>
      <c r="CF9" s="435"/>
      <c r="CG9" s="435"/>
      <c r="CH9" s="435"/>
      <c r="CI9" s="435"/>
      <c r="CJ9" s="435"/>
      <c r="CK9" s="435"/>
      <c r="CL9" s="435"/>
      <c r="CM9" s="435"/>
      <c r="CN9" s="435"/>
      <c r="CO9" s="435"/>
      <c r="CP9" s="435"/>
      <c r="CQ9" s="435"/>
      <c r="CR9" s="435"/>
      <c r="CS9" s="436"/>
      <c r="CT9" s="428">
        <v>20.8</v>
      </c>
      <c r="CU9" s="429"/>
      <c r="CV9" s="429"/>
      <c r="CW9" s="429"/>
      <c r="CX9" s="429"/>
      <c r="CY9" s="429"/>
      <c r="CZ9" s="429"/>
      <c r="DA9" s="430"/>
      <c r="DB9" s="428">
        <v>21.7</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116</v>
      </c>
      <c r="M10" s="461"/>
      <c r="N10" s="461"/>
      <c r="O10" s="461"/>
      <c r="P10" s="461"/>
      <c r="Q10" s="462"/>
      <c r="R10" s="482">
        <v>10292</v>
      </c>
      <c r="S10" s="483"/>
      <c r="T10" s="483"/>
      <c r="U10" s="483"/>
      <c r="V10" s="484"/>
      <c r="W10" s="419"/>
      <c r="X10" s="420"/>
      <c r="Y10" s="420"/>
      <c r="Z10" s="420"/>
      <c r="AA10" s="420"/>
      <c r="AB10" s="420"/>
      <c r="AC10" s="420"/>
      <c r="AD10" s="420"/>
      <c r="AE10" s="420"/>
      <c r="AF10" s="420"/>
      <c r="AG10" s="420"/>
      <c r="AH10" s="420"/>
      <c r="AI10" s="420"/>
      <c r="AJ10" s="420"/>
      <c r="AK10" s="420"/>
      <c r="AL10" s="423"/>
      <c r="AM10" s="460" t="s">
        <v>117</v>
      </c>
      <c r="AN10" s="461"/>
      <c r="AO10" s="461"/>
      <c r="AP10" s="461"/>
      <c r="AQ10" s="461"/>
      <c r="AR10" s="461"/>
      <c r="AS10" s="461"/>
      <c r="AT10" s="462"/>
      <c r="AU10" s="463" t="s">
        <v>118</v>
      </c>
      <c r="AV10" s="464"/>
      <c r="AW10" s="464"/>
      <c r="AX10" s="464"/>
      <c r="AY10" s="465" t="s">
        <v>119</v>
      </c>
      <c r="AZ10" s="466"/>
      <c r="BA10" s="466"/>
      <c r="BB10" s="466"/>
      <c r="BC10" s="466"/>
      <c r="BD10" s="466"/>
      <c r="BE10" s="466"/>
      <c r="BF10" s="466"/>
      <c r="BG10" s="466"/>
      <c r="BH10" s="466"/>
      <c r="BI10" s="466"/>
      <c r="BJ10" s="466"/>
      <c r="BK10" s="466"/>
      <c r="BL10" s="466"/>
      <c r="BM10" s="467"/>
      <c r="BN10" s="431">
        <v>18</v>
      </c>
      <c r="BO10" s="432"/>
      <c r="BP10" s="432"/>
      <c r="BQ10" s="432"/>
      <c r="BR10" s="432"/>
      <c r="BS10" s="432"/>
      <c r="BT10" s="432"/>
      <c r="BU10" s="433"/>
      <c r="BV10" s="431">
        <v>24</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92</v>
      </c>
      <c r="AV11" s="464"/>
      <c r="AW11" s="464"/>
      <c r="AX11" s="464"/>
      <c r="AY11" s="465" t="s">
        <v>124</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125</v>
      </c>
      <c r="CE11" s="435"/>
      <c r="CF11" s="435"/>
      <c r="CG11" s="435"/>
      <c r="CH11" s="435"/>
      <c r="CI11" s="435"/>
      <c r="CJ11" s="435"/>
      <c r="CK11" s="435"/>
      <c r="CL11" s="435"/>
      <c r="CM11" s="435"/>
      <c r="CN11" s="435"/>
      <c r="CO11" s="435"/>
      <c r="CP11" s="435"/>
      <c r="CQ11" s="435"/>
      <c r="CR11" s="435"/>
      <c r="CS11" s="436"/>
      <c r="CT11" s="471" t="s">
        <v>126</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x14ac:dyDescent="0.15">
      <c r="A12" s="187"/>
      <c r="B12" s="491" t="s">
        <v>128</v>
      </c>
      <c r="C12" s="492"/>
      <c r="D12" s="492"/>
      <c r="E12" s="492"/>
      <c r="F12" s="492"/>
      <c r="G12" s="492"/>
      <c r="H12" s="492"/>
      <c r="I12" s="492"/>
      <c r="J12" s="492"/>
      <c r="K12" s="493"/>
      <c r="L12" s="500" t="s">
        <v>129</v>
      </c>
      <c r="M12" s="501"/>
      <c r="N12" s="501"/>
      <c r="O12" s="501"/>
      <c r="P12" s="501"/>
      <c r="Q12" s="502"/>
      <c r="R12" s="503">
        <v>9775</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133</v>
      </c>
      <c r="AV12" s="464"/>
      <c r="AW12" s="464"/>
      <c r="AX12" s="464"/>
      <c r="AY12" s="465" t="s">
        <v>134</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127</v>
      </c>
      <c r="CU12" s="472"/>
      <c r="CV12" s="472"/>
      <c r="CW12" s="472"/>
      <c r="CX12" s="472"/>
      <c r="CY12" s="472"/>
      <c r="CZ12" s="472"/>
      <c r="DA12" s="473"/>
      <c r="DB12" s="471" t="s">
        <v>136</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9686</v>
      </c>
      <c r="S13" s="516"/>
      <c r="T13" s="516"/>
      <c r="U13" s="516"/>
      <c r="V13" s="517"/>
      <c r="W13" s="447" t="s">
        <v>138</v>
      </c>
      <c r="X13" s="448"/>
      <c r="Y13" s="448"/>
      <c r="Z13" s="448"/>
      <c r="AA13" s="448"/>
      <c r="AB13" s="438"/>
      <c r="AC13" s="482">
        <v>1540</v>
      </c>
      <c r="AD13" s="483"/>
      <c r="AE13" s="483"/>
      <c r="AF13" s="483"/>
      <c r="AG13" s="525"/>
      <c r="AH13" s="482">
        <v>1677</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-5490</v>
      </c>
      <c r="BO13" s="432"/>
      <c r="BP13" s="432"/>
      <c r="BQ13" s="432"/>
      <c r="BR13" s="432"/>
      <c r="BS13" s="432"/>
      <c r="BT13" s="432"/>
      <c r="BU13" s="433"/>
      <c r="BV13" s="431">
        <v>55285</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11</v>
      </c>
      <c r="CU13" s="429"/>
      <c r="CV13" s="429"/>
      <c r="CW13" s="429"/>
      <c r="CX13" s="429"/>
      <c r="CY13" s="429"/>
      <c r="CZ13" s="429"/>
      <c r="DA13" s="430"/>
      <c r="DB13" s="428">
        <v>10.8</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9912</v>
      </c>
      <c r="S14" s="516"/>
      <c r="T14" s="516"/>
      <c r="U14" s="516"/>
      <c r="V14" s="517"/>
      <c r="W14" s="421"/>
      <c r="X14" s="422"/>
      <c r="Y14" s="422"/>
      <c r="Z14" s="422"/>
      <c r="AA14" s="422"/>
      <c r="AB14" s="411"/>
      <c r="AC14" s="518">
        <v>30.1</v>
      </c>
      <c r="AD14" s="519"/>
      <c r="AE14" s="519"/>
      <c r="AF14" s="519"/>
      <c r="AG14" s="520"/>
      <c r="AH14" s="518">
        <v>33.1</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v>54.6</v>
      </c>
      <c r="CU14" s="530"/>
      <c r="CV14" s="530"/>
      <c r="CW14" s="530"/>
      <c r="CX14" s="530"/>
      <c r="CY14" s="530"/>
      <c r="CZ14" s="530"/>
      <c r="DA14" s="531"/>
      <c r="DB14" s="529">
        <v>77.400000000000006</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145</v>
      </c>
      <c r="N15" s="523"/>
      <c r="O15" s="523"/>
      <c r="P15" s="523"/>
      <c r="Q15" s="524"/>
      <c r="R15" s="515">
        <v>9826</v>
      </c>
      <c r="S15" s="516"/>
      <c r="T15" s="516"/>
      <c r="U15" s="516"/>
      <c r="V15" s="517"/>
      <c r="W15" s="447" t="s">
        <v>146</v>
      </c>
      <c r="X15" s="448"/>
      <c r="Y15" s="448"/>
      <c r="Z15" s="448"/>
      <c r="AA15" s="448"/>
      <c r="AB15" s="438"/>
      <c r="AC15" s="482">
        <v>591</v>
      </c>
      <c r="AD15" s="483"/>
      <c r="AE15" s="483"/>
      <c r="AF15" s="483"/>
      <c r="AG15" s="525"/>
      <c r="AH15" s="482">
        <v>569</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1289234</v>
      </c>
      <c r="BO15" s="395"/>
      <c r="BP15" s="395"/>
      <c r="BQ15" s="395"/>
      <c r="BR15" s="395"/>
      <c r="BS15" s="395"/>
      <c r="BT15" s="395"/>
      <c r="BU15" s="396"/>
      <c r="BV15" s="394">
        <v>1224109</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11.5</v>
      </c>
      <c r="AD16" s="519"/>
      <c r="AE16" s="519"/>
      <c r="AF16" s="519"/>
      <c r="AG16" s="520"/>
      <c r="AH16" s="518">
        <v>11.2</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5765195</v>
      </c>
      <c r="BO16" s="432"/>
      <c r="BP16" s="432"/>
      <c r="BQ16" s="432"/>
      <c r="BR16" s="432"/>
      <c r="BS16" s="432"/>
      <c r="BT16" s="432"/>
      <c r="BU16" s="433"/>
      <c r="BV16" s="431">
        <v>5549654</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150</v>
      </c>
      <c r="S17" s="536"/>
      <c r="T17" s="536"/>
      <c r="U17" s="536"/>
      <c r="V17" s="537"/>
      <c r="W17" s="447" t="s">
        <v>153</v>
      </c>
      <c r="X17" s="448"/>
      <c r="Y17" s="448"/>
      <c r="Z17" s="448"/>
      <c r="AA17" s="448"/>
      <c r="AB17" s="438"/>
      <c r="AC17" s="482">
        <v>2990</v>
      </c>
      <c r="AD17" s="483"/>
      <c r="AE17" s="483"/>
      <c r="AF17" s="483"/>
      <c r="AG17" s="525"/>
      <c r="AH17" s="482">
        <v>2815</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1567635</v>
      </c>
      <c r="BO17" s="432"/>
      <c r="BP17" s="432"/>
      <c r="BQ17" s="432"/>
      <c r="BR17" s="432"/>
      <c r="BS17" s="432"/>
      <c r="BT17" s="432"/>
      <c r="BU17" s="433"/>
      <c r="BV17" s="431">
        <v>1513404</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155</v>
      </c>
      <c r="C18" s="474"/>
      <c r="D18" s="474"/>
      <c r="E18" s="546"/>
      <c r="F18" s="546"/>
      <c r="G18" s="546"/>
      <c r="H18" s="546"/>
      <c r="I18" s="546"/>
      <c r="J18" s="546"/>
      <c r="K18" s="546"/>
      <c r="L18" s="547">
        <v>676.78</v>
      </c>
      <c r="M18" s="547"/>
      <c r="N18" s="547"/>
      <c r="O18" s="547"/>
      <c r="P18" s="547"/>
      <c r="Q18" s="547"/>
      <c r="R18" s="548"/>
      <c r="S18" s="548"/>
      <c r="T18" s="548"/>
      <c r="U18" s="548"/>
      <c r="V18" s="549"/>
      <c r="W18" s="449"/>
      <c r="X18" s="450"/>
      <c r="Y18" s="450"/>
      <c r="Z18" s="450"/>
      <c r="AA18" s="450"/>
      <c r="AB18" s="441"/>
      <c r="AC18" s="550">
        <v>58.4</v>
      </c>
      <c r="AD18" s="551"/>
      <c r="AE18" s="551"/>
      <c r="AF18" s="551"/>
      <c r="AG18" s="552"/>
      <c r="AH18" s="550">
        <v>55.6</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5311068</v>
      </c>
      <c r="BO18" s="432"/>
      <c r="BP18" s="432"/>
      <c r="BQ18" s="432"/>
      <c r="BR18" s="432"/>
      <c r="BS18" s="432"/>
      <c r="BT18" s="432"/>
      <c r="BU18" s="433"/>
      <c r="BV18" s="431">
        <v>5180861</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157</v>
      </c>
      <c r="C19" s="474"/>
      <c r="D19" s="474"/>
      <c r="E19" s="546"/>
      <c r="F19" s="546"/>
      <c r="G19" s="546"/>
      <c r="H19" s="546"/>
      <c r="I19" s="546"/>
      <c r="J19" s="546"/>
      <c r="K19" s="546"/>
      <c r="L19" s="554">
        <v>14</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7421559</v>
      </c>
      <c r="BO19" s="432"/>
      <c r="BP19" s="432"/>
      <c r="BQ19" s="432"/>
      <c r="BR19" s="432"/>
      <c r="BS19" s="432"/>
      <c r="BT19" s="432"/>
      <c r="BU19" s="433"/>
      <c r="BV19" s="431">
        <v>6870520</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159</v>
      </c>
      <c r="C20" s="474"/>
      <c r="D20" s="474"/>
      <c r="E20" s="546"/>
      <c r="F20" s="546"/>
      <c r="G20" s="546"/>
      <c r="H20" s="546"/>
      <c r="I20" s="546"/>
      <c r="J20" s="546"/>
      <c r="K20" s="546"/>
      <c r="L20" s="554">
        <v>4213</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13368458</v>
      </c>
      <c r="BO23" s="432"/>
      <c r="BP23" s="432"/>
      <c r="BQ23" s="432"/>
      <c r="BR23" s="432"/>
      <c r="BS23" s="432"/>
      <c r="BT23" s="432"/>
      <c r="BU23" s="433"/>
      <c r="BV23" s="431">
        <v>14273650</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168</v>
      </c>
      <c r="F24" s="461"/>
      <c r="G24" s="461"/>
      <c r="H24" s="461"/>
      <c r="I24" s="461"/>
      <c r="J24" s="461"/>
      <c r="K24" s="462"/>
      <c r="L24" s="482">
        <v>1</v>
      </c>
      <c r="M24" s="483"/>
      <c r="N24" s="483"/>
      <c r="O24" s="483"/>
      <c r="P24" s="525"/>
      <c r="Q24" s="482">
        <v>8100</v>
      </c>
      <c r="R24" s="483"/>
      <c r="S24" s="483"/>
      <c r="T24" s="483"/>
      <c r="U24" s="483"/>
      <c r="V24" s="525"/>
      <c r="W24" s="584"/>
      <c r="X24" s="572"/>
      <c r="Y24" s="573"/>
      <c r="Z24" s="481" t="s">
        <v>169</v>
      </c>
      <c r="AA24" s="461"/>
      <c r="AB24" s="461"/>
      <c r="AC24" s="461"/>
      <c r="AD24" s="461"/>
      <c r="AE24" s="461"/>
      <c r="AF24" s="461"/>
      <c r="AG24" s="462"/>
      <c r="AH24" s="482">
        <v>146</v>
      </c>
      <c r="AI24" s="483"/>
      <c r="AJ24" s="483"/>
      <c r="AK24" s="483"/>
      <c r="AL24" s="525"/>
      <c r="AM24" s="482">
        <v>424568</v>
      </c>
      <c r="AN24" s="483"/>
      <c r="AO24" s="483"/>
      <c r="AP24" s="483"/>
      <c r="AQ24" s="483"/>
      <c r="AR24" s="525"/>
      <c r="AS24" s="482">
        <v>2908</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13043360</v>
      </c>
      <c r="BO24" s="432"/>
      <c r="BP24" s="432"/>
      <c r="BQ24" s="432"/>
      <c r="BR24" s="432"/>
      <c r="BS24" s="432"/>
      <c r="BT24" s="432"/>
      <c r="BU24" s="433"/>
      <c r="BV24" s="431">
        <v>13922379</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171</v>
      </c>
      <c r="F25" s="461"/>
      <c r="G25" s="461"/>
      <c r="H25" s="461"/>
      <c r="I25" s="461"/>
      <c r="J25" s="461"/>
      <c r="K25" s="462"/>
      <c r="L25" s="482">
        <v>2</v>
      </c>
      <c r="M25" s="483"/>
      <c r="N25" s="483"/>
      <c r="O25" s="483"/>
      <c r="P25" s="525"/>
      <c r="Q25" s="482">
        <v>6400</v>
      </c>
      <c r="R25" s="483"/>
      <c r="S25" s="483"/>
      <c r="T25" s="483"/>
      <c r="U25" s="483"/>
      <c r="V25" s="525"/>
      <c r="W25" s="584"/>
      <c r="X25" s="572"/>
      <c r="Y25" s="573"/>
      <c r="Z25" s="481" t="s">
        <v>172</v>
      </c>
      <c r="AA25" s="461"/>
      <c r="AB25" s="461"/>
      <c r="AC25" s="461"/>
      <c r="AD25" s="461"/>
      <c r="AE25" s="461"/>
      <c r="AF25" s="461"/>
      <c r="AG25" s="462"/>
      <c r="AH25" s="482" t="s">
        <v>173</v>
      </c>
      <c r="AI25" s="483"/>
      <c r="AJ25" s="483"/>
      <c r="AK25" s="483"/>
      <c r="AL25" s="525"/>
      <c r="AM25" s="482" t="s">
        <v>173</v>
      </c>
      <c r="AN25" s="483"/>
      <c r="AO25" s="483"/>
      <c r="AP25" s="483"/>
      <c r="AQ25" s="483"/>
      <c r="AR25" s="525"/>
      <c r="AS25" s="482" t="s">
        <v>127</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20223</v>
      </c>
      <c r="BO25" s="395"/>
      <c r="BP25" s="395"/>
      <c r="BQ25" s="395"/>
      <c r="BR25" s="395"/>
      <c r="BS25" s="395"/>
      <c r="BT25" s="395"/>
      <c r="BU25" s="396"/>
      <c r="BV25" s="394">
        <v>7786</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175</v>
      </c>
      <c r="F26" s="461"/>
      <c r="G26" s="461"/>
      <c r="H26" s="461"/>
      <c r="I26" s="461"/>
      <c r="J26" s="461"/>
      <c r="K26" s="462"/>
      <c r="L26" s="482">
        <v>1</v>
      </c>
      <c r="M26" s="483"/>
      <c r="N26" s="483"/>
      <c r="O26" s="483"/>
      <c r="P26" s="525"/>
      <c r="Q26" s="482">
        <v>6000</v>
      </c>
      <c r="R26" s="483"/>
      <c r="S26" s="483"/>
      <c r="T26" s="483"/>
      <c r="U26" s="483"/>
      <c r="V26" s="525"/>
      <c r="W26" s="584"/>
      <c r="X26" s="572"/>
      <c r="Y26" s="573"/>
      <c r="Z26" s="481" t="s">
        <v>176</v>
      </c>
      <c r="AA26" s="594"/>
      <c r="AB26" s="594"/>
      <c r="AC26" s="594"/>
      <c r="AD26" s="594"/>
      <c r="AE26" s="594"/>
      <c r="AF26" s="594"/>
      <c r="AG26" s="595"/>
      <c r="AH26" s="482">
        <v>1</v>
      </c>
      <c r="AI26" s="483"/>
      <c r="AJ26" s="483"/>
      <c r="AK26" s="483"/>
      <c r="AL26" s="525"/>
      <c r="AM26" s="482" t="s">
        <v>177</v>
      </c>
      <c r="AN26" s="483"/>
      <c r="AO26" s="483"/>
      <c r="AP26" s="483"/>
      <c r="AQ26" s="483"/>
      <c r="AR26" s="525"/>
      <c r="AS26" s="482" t="s">
        <v>177</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t="s">
        <v>127</v>
      </c>
      <c r="BO26" s="432"/>
      <c r="BP26" s="432"/>
      <c r="BQ26" s="432"/>
      <c r="BR26" s="432"/>
      <c r="BS26" s="432"/>
      <c r="BT26" s="432"/>
      <c r="BU26" s="433"/>
      <c r="BV26" s="431" t="s">
        <v>173</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179</v>
      </c>
      <c r="F27" s="461"/>
      <c r="G27" s="461"/>
      <c r="H27" s="461"/>
      <c r="I27" s="461"/>
      <c r="J27" s="461"/>
      <c r="K27" s="462"/>
      <c r="L27" s="482">
        <v>1</v>
      </c>
      <c r="M27" s="483"/>
      <c r="N27" s="483"/>
      <c r="O27" s="483"/>
      <c r="P27" s="525"/>
      <c r="Q27" s="482">
        <v>3000</v>
      </c>
      <c r="R27" s="483"/>
      <c r="S27" s="483"/>
      <c r="T27" s="483"/>
      <c r="U27" s="483"/>
      <c r="V27" s="525"/>
      <c r="W27" s="584"/>
      <c r="X27" s="572"/>
      <c r="Y27" s="573"/>
      <c r="Z27" s="481" t="s">
        <v>180</v>
      </c>
      <c r="AA27" s="461"/>
      <c r="AB27" s="461"/>
      <c r="AC27" s="461"/>
      <c r="AD27" s="461"/>
      <c r="AE27" s="461"/>
      <c r="AF27" s="461"/>
      <c r="AG27" s="462"/>
      <c r="AH27" s="482" t="s">
        <v>127</v>
      </c>
      <c r="AI27" s="483"/>
      <c r="AJ27" s="483"/>
      <c r="AK27" s="483"/>
      <c r="AL27" s="525"/>
      <c r="AM27" s="482" t="s">
        <v>127</v>
      </c>
      <c r="AN27" s="483"/>
      <c r="AO27" s="483"/>
      <c r="AP27" s="483"/>
      <c r="AQ27" s="483"/>
      <c r="AR27" s="525"/>
      <c r="AS27" s="482" t="s">
        <v>127</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7">
        <v>194299</v>
      </c>
      <c r="BO27" s="608"/>
      <c r="BP27" s="608"/>
      <c r="BQ27" s="608"/>
      <c r="BR27" s="608"/>
      <c r="BS27" s="608"/>
      <c r="BT27" s="608"/>
      <c r="BU27" s="609"/>
      <c r="BV27" s="607">
        <v>194299</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182</v>
      </c>
      <c r="F28" s="461"/>
      <c r="G28" s="461"/>
      <c r="H28" s="461"/>
      <c r="I28" s="461"/>
      <c r="J28" s="461"/>
      <c r="K28" s="462"/>
      <c r="L28" s="482">
        <v>1</v>
      </c>
      <c r="M28" s="483"/>
      <c r="N28" s="483"/>
      <c r="O28" s="483"/>
      <c r="P28" s="525"/>
      <c r="Q28" s="482">
        <v>2400</v>
      </c>
      <c r="R28" s="483"/>
      <c r="S28" s="483"/>
      <c r="T28" s="483"/>
      <c r="U28" s="483"/>
      <c r="V28" s="525"/>
      <c r="W28" s="584"/>
      <c r="X28" s="572"/>
      <c r="Y28" s="573"/>
      <c r="Z28" s="481" t="s">
        <v>183</v>
      </c>
      <c r="AA28" s="461"/>
      <c r="AB28" s="461"/>
      <c r="AC28" s="461"/>
      <c r="AD28" s="461"/>
      <c r="AE28" s="461"/>
      <c r="AF28" s="461"/>
      <c r="AG28" s="462"/>
      <c r="AH28" s="482" t="s">
        <v>127</v>
      </c>
      <c r="AI28" s="483"/>
      <c r="AJ28" s="483"/>
      <c r="AK28" s="483"/>
      <c r="AL28" s="525"/>
      <c r="AM28" s="482" t="s">
        <v>173</v>
      </c>
      <c r="AN28" s="483"/>
      <c r="AO28" s="483"/>
      <c r="AP28" s="483"/>
      <c r="AQ28" s="483"/>
      <c r="AR28" s="525"/>
      <c r="AS28" s="482" t="s">
        <v>173</v>
      </c>
      <c r="AT28" s="483"/>
      <c r="AU28" s="483"/>
      <c r="AV28" s="483"/>
      <c r="AW28" s="483"/>
      <c r="AX28" s="484"/>
      <c r="AY28" s="610" t="s">
        <v>184</v>
      </c>
      <c r="AZ28" s="611"/>
      <c r="BA28" s="611"/>
      <c r="BB28" s="612"/>
      <c r="BC28" s="391" t="s">
        <v>47</v>
      </c>
      <c r="BD28" s="392"/>
      <c r="BE28" s="392"/>
      <c r="BF28" s="392"/>
      <c r="BG28" s="392"/>
      <c r="BH28" s="392"/>
      <c r="BI28" s="392"/>
      <c r="BJ28" s="392"/>
      <c r="BK28" s="392"/>
      <c r="BL28" s="392"/>
      <c r="BM28" s="393"/>
      <c r="BN28" s="394">
        <v>552643</v>
      </c>
      <c r="BO28" s="395"/>
      <c r="BP28" s="395"/>
      <c r="BQ28" s="395"/>
      <c r="BR28" s="395"/>
      <c r="BS28" s="395"/>
      <c r="BT28" s="395"/>
      <c r="BU28" s="396"/>
      <c r="BV28" s="394">
        <v>552625</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12</v>
      </c>
      <c r="M29" s="483"/>
      <c r="N29" s="483"/>
      <c r="O29" s="483"/>
      <c r="P29" s="525"/>
      <c r="Q29" s="482">
        <v>2000</v>
      </c>
      <c r="R29" s="483"/>
      <c r="S29" s="483"/>
      <c r="T29" s="483"/>
      <c r="U29" s="483"/>
      <c r="V29" s="525"/>
      <c r="W29" s="585"/>
      <c r="X29" s="586"/>
      <c r="Y29" s="587"/>
      <c r="Z29" s="481" t="s">
        <v>186</v>
      </c>
      <c r="AA29" s="461"/>
      <c r="AB29" s="461"/>
      <c r="AC29" s="461"/>
      <c r="AD29" s="461"/>
      <c r="AE29" s="461"/>
      <c r="AF29" s="461"/>
      <c r="AG29" s="462"/>
      <c r="AH29" s="482">
        <v>146</v>
      </c>
      <c r="AI29" s="483"/>
      <c r="AJ29" s="483"/>
      <c r="AK29" s="483"/>
      <c r="AL29" s="525"/>
      <c r="AM29" s="482">
        <v>424568</v>
      </c>
      <c r="AN29" s="483"/>
      <c r="AO29" s="483"/>
      <c r="AP29" s="483"/>
      <c r="AQ29" s="483"/>
      <c r="AR29" s="525"/>
      <c r="AS29" s="482">
        <v>2908</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608506</v>
      </c>
      <c r="BO29" s="432"/>
      <c r="BP29" s="432"/>
      <c r="BQ29" s="432"/>
      <c r="BR29" s="432"/>
      <c r="BS29" s="432"/>
      <c r="BT29" s="432"/>
      <c r="BU29" s="433"/>
      <c r="BV29" s="431">
        <v>608474</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99.5</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1727118</v>
      </c>
      <c r="BO30" s="608"/>
      <c r="BP30" s="608"/>
      <c r="BQ30" s="608"/>
      <c r="BR30" s="608"/>
      <c r="BS30" s="608"/>
      <c r="BT30" s="608"/>
      <c r="BU30" s="609"/>
      <c r="BV30" s="607">
        <v>1676478</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195</v>
      </c>
      <c r="V33" s="455"/>
      <c r="W33" s="420" t="s">
        <v>197</v>
      </c>
      <c r="X33" s="420"/>
      <c r="Y33" s="420"/>
      <c r="Z33" s="420"/>
      <c r="AA33" s="420"/>
      <c r="AB33" s="420"/>
      <c r="AC33" s="420"/>
      <c r="AD33" s="420"/>
      <c r="AE33" s="420"/>
      <c r="AF33" s="420"/>
      <c r="AG33" s="420"/>
      <c r="AH33" s="420"/>
      <c r="AI33" s="420"/>
      <c r="AJ33" s="420"/>
      <c r="AK33" s="420"/>
      <c r="AL33" s="216"/>
      <c r="AM33" s="455" t="s">
        <v>195</v>
      </c>
      <c r="AN33" s="455"/>
      <c r="AO33" s="420" t="s">
        <v>197</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195</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5</v>
      </c>
      <c r="V34" s="620"/>
      <c r="W34" s="621" t="str">
        <f>IF('各会計、関係団体の財政状況及び健全化判断比率'!B28="","",'各会計、関係団体の財政状況及び健全化判断比率'!B28)</f>
        <v>老人保健施設事業特別会計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IF('各会計、関係団体の財政状況及び健全化判断比率'!B29="","",'各会計、関係団体の財政状況及び健全化判断比率'!B29)</f>
        <v>水道事業会計</v>
      </c>
      <c r="AP34" s="621"/>
      <c r="AQ34" s="621"/>
      <c r="AR34" s="621"/>
      <c r="AS34" s="621"/>
      <c r="AT34" s="621"/>
      <c r="AU34" s="621"/>
      <c r="AV34" s="621"/>
      <c r="AW34" s="621"/>
      <c r="AX34" s="621"/>
      <c r="AY34" s="621"/>
      <c r="AZ34" s="621"/>
      <c r="BA34" s="621"/>
      <c r="BB34" s="621"/>
      <c r="BC34" s="621"/>
      <c r="BD34" s="214"/>
      <c r="BE34" s="620">
        <f>IF(BG34="","",MAX(C34:D43,U34:V43,AM34:AN43)+1)</f>
        <v>8</v>
      </c>
      <c r="BF34" s="620"/>
      <c r="BG34" s="621" t="str">
        <f>IF('各会計、関係団体の財政状況及び健全化判断比率'!B31="","",'各会計、関係団体の財政状況及び健全化判断比率'!B31)</f>
        <v>公共下水道事業特別会計</v>
      </c>
      <c r="BH34" s="621"/>
      <c r="BI34" s="621"/>
      <c r="BJ34" s="621"/>
      <c r="BK34" s="621"/>
      <c r="BL34" s="621"/>
      <c r="BM34" s="621"/>
      <c r="BN34" s="621"/>
      <c r="BO34" s="621"/>
      <c r="BP34" s="621"/>
      <c r="BQ34" s="621"/>
      <c r="BR34" s="621"/>
      <c r="BS34" s="621"/>
      <c r="BT34" s="621"/>
      <c r="BU34" s="621"/>
      <c r="BV34" s="214"/>
      <c r="BW34" s="620">
        <f>IF(BY34="","",MAX(C34:D43,U34:V43,AM34:AN43,BE34:BF43)+1)</f>
        <v>9</v>
      </c>
      <c r="BX34" s="620"/>
      <c r="BY34" s="621" t="str">
        <f>IF('各会計、関係団体の財政状況及び健全化判断比率'!B68="","",'各会計、関係団体の財政状況及び健全化判断比率'!B68)</f>
        <v>大雪清掃組合</v>
      </c>
      <c r="BZ34" s="621"/>
      <c r="CA34" s="621"/>
      <c r="CB34" s="621"/>
      <c r="CC34" s="621"/>
      <c r="CD34" s="621"/>
      <c r="CE34" s="621"/>
      <c r="CF34" s="621"/>
      <c r="CG34" s="621"/>
      <c r="CH34" s="621"/>
      <c r="CI34" s="621"/>
      <c r="CJ34" s="621"/>
      <c r="CK34" s="621"/>
      <c r="CL34" s="621"/>
      <c r="CM34" s="621"/>
      <c r="CN34" s="214"/>
      <c r="CO34" s="620">
        <f>IF(CQ34="","",MAX(C34:D43,U34:V43,AM34:AN43,BE34:BF43,BW34:BX43)+1)</f>
        <v>18</v>
      </c>
      <c r="CP34" s="620"/>
      <c r="CQ34" s="621" t="str">
        <f>IF('各会計、関係団体の財政状況及び健全化判断比率'!BS7="","",'各会計、関係団体の財政状況及び健全化判断比率'!BS7)</f>
        <v>美瑛清掃株式会社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農業研修施設事業特別会計</v>
      </c>
      <c r="F35" s="621"/>
      <c r="G35" s="621"/>
      <c r="H35" s="621"/>
      <c r="I35" s="621"/>
      <c r="J35" s="621"/>
      <c r="K35" s="621"/>
      <c r="L35" s="621"/>
      <c r="M35" s="621"/>
      <c r="N35" s="621"/>
      <c r="O35" s="621"/>
      <c r="P35" s="621"/>
      <c r="Q35" s="621"/>
      <c r="R35" s="621"/>
      <c r="S35" s="621"/>
      <c r="T35" s="214"/>
      <c r="U35" s="620" t="str">
        <f>IF(W35="","",U34+1)</f>
        <v/>
      </c>
      <c r="V35" s="620"/>
      <c r="W35" s="621"/>
      <c r="X35" s="621"/>
      <c r="Y35" s="621"/>
      <c r="Z35" s="621"/>
      <c r="AA35" s="621"/>
      <c r="AB35" s="621"/>
      <c r="AC35" s="621"/>
      <c r="AD35" s="621"/>
      <c r="AE35" s="621"/>
      <c r="AF35" s="621"/>
      <c r="AG35" s="621"/>
      <c r="AH35" s="621"/>
      <c r="AI35" s="621"/>
      <c r="AJ35" s="621"/>
      <c r="AK35" s="621"/>
      <c r="AL35" s="214"/>
      <c r="AM35" s="620">
        <f t="shared" ref="AM35:AM43" si="0">IF(AO35="","",AM34+1)</f>
        <v>7</v>
      </c>
      <c r="AN35" s="620"/>
      <c r="AO35" s="621" t="str">
        <f>IF('各会計、関係団体の財政状況及び健全化判断比率'!B30="","",'各会計、関係団体の財政状況及び健全化判断比率'!B30)</f>
        <v>病院事業会計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10</v>
      </c>
      <c r="BX35" s="620"/>
      <c r="BY35" s="621" t="str">
        <f>IF('各会計、関係団体の財政状況及び健全化判断比率'!B69="","",'各会計、関係団体の財政状況及び健全化判断比率'!B69)</f>
        <v>大雪消防組合</v>
      </c>
      <c r="BZ35" s="621"/>
      <c r="CA35" s="621"/>
      <c r="CB35" s="621"/>
      <c r="CC35" s="621"/>
      <c r="CD35" s="621"/>
      <c r="CE35" s="621"/>
      <c r="CF35" s="621"/>
      <c r="CG35" s="621"/>
      <c r="CH35" s="621"/>
      <c r="CI35" s="621"/>
      <c r="CJ35" s="621"/>
      <c r="CK35" s="621"/>
      <c r="CL35" s="621"/>
      <c r="CM35" s="621"/>
      <c r="CN35" s="214"/>
      <c r="CO35" s="620">
        <f t="shared" ref="CO35:CO43" si="3">IF(CQ35="","",CO34+1)</f>
        <v>19</v>
      </c>
      <c r="CP35" s="620"/>
      <c r="CQ35" s="621" t="str">
        <f>IF('各会計、関係団体の財政状況及び健全化判断比率'!BS8="","",'各会計、関係団体の財政状況及び健全化判断比率'!BS8)</f>
        <v>美瑛町土地開発公社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水力発電事業特別会計</v>
      </c>
      <c r="F36" s="621"/>
      <c r="G36" s="621"/>
      <c r="H36" s="621"/>
      <c r="I36" s="621"/>
      <c r="J36" s="621"/>
      <c r="K36" s="621"/>
      <c r="L36" s="621"/>
      <c r="M36" s="621"/>
      <c r="N36" s="621"/>
      <c r="O36" s="621"/>
      <c r="P36" s="621"/>
      <c r="Q36" s="621"/>
      <c r="R36" s="621"/>
      <c r="S36" s="621"/>
      <c r="T36" s="214"/>
      <c r="U36" s="620" t="str">
        <f t="shared" ref="U36:U43" si="4">IF(W36="","",U35+1)</f>
        <v/>
      </c>
      <c r="V36" s="620"/>
      <c r="W36" s="621"/>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11</v>
      </c>
      <c r="BX36" s="620"/>
      <c r="BY36" s="621" t="str">
        <f>IF('各会計、関係団体の財政状況及び健全化判断比率'!B70="","",'各会計、関係団体の財政状況及び健全化判断比率'!B70)</f>
        <v>大雪地区広域連合　一般会計</v>
      </c>
      <c r="BZ36" s="621"/>
      <c r="CA36" s="621"/>
      <c r="CB36" s="621"/>
      <c r="CC36" s="621"/>
      <c r="CD36" s="621"/>
      <c r="CE36" s="621"/>
      <c r="CF36" s="621"/>
      <c r="CG36" s="621"/>
      <c r="CH36" s="621"/>
      <c r="CI36" s="621"/>
      <c r="CJ36" s="621"/>
      <c r="CK36" s="621"/>
      <c r="CL36" s="621"/>
      <c r="CM36" s="621"/>
      <c r="CN36" s="214"/>
      <c r="CO36" s="620">
        <f t="shared" si="3"/>
        <v>20</v>
      </c>
      <c r="CP36" s="620"/>
      <c r="CQ36" s="621" t="str">
        <f>IF('各会計、関係団体の財政状況及び健全化判断比率'!BS9="","",'各会計、関係団体の財政状況及び健全化判断比率'!BS9)</f>
        <v>有限会社美瑛物産公社</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f>IF(E37="","",C36+1)</f>
        <v>4</v>
      </c>
      <c r="D37" s="620"/>
      <c r="E37" s="621" t="str">
        <f>IF('各会計、関係団体の財政状況及び健全化判断比率'!B10="","",'各会計、関係団体の財政状況及び健全化判断比率'!B10)</f>
        <v>白金泉源事業特別会計</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12</v>
      </c>
      <c r="BX37" s="620"/>
      <c r="BY37" s="621" t="str">
        <f>IF('各会計、関係団体の財政状況及び健全化判断比率'!B71="","",'各会計、関係団体の財政状況及び健全化判断比率'!B71)</f>
        <v>大雪地区広域連合　介護保険特別会計</v>
      </c>
      <c r="BZ37" s="621"/>
      <c r="CA37" s="621"/>
      <c r="CB37" s="621"/>
      <c r="CC37" s="621"/>
      <c r="CD37" s="621"/>
      <c r="CE37" s="621"/>
      <c r="CF37" s="621"/>
      <c r="CG37" s="621"/>
      <c r="CH37" s="621"/>
      <c r="CI37" s="621"/>
      <c r="CJ37" s="621"/>
      <c r="CK37" s="621"/>
      <c r="CL37" s="621"/>
      <c r="CM37" s="621"/>
      <c r="CN37" s="214"/>
      <c r="CO37" s="620">
        <f t="shared" si="3"/>
        <v>21</v>
      </c>
      <c r="CP37" s="620"/>
      <c r="CQ37" s="621" t="str">
        <f>IF('各会計、関係団体の財政状況及び健全化判断比率'!BS10="","",'各会計、関係団体の財政状況及び健全化判断比率'!BS10)</f>
        <v>一般財団法人美瑛町農業振興機構</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13</v>
      </c>
      <c r="BX38" s="620"/>
      <c r="BY38" s="621" t="str">
        <f>IF('各会計、関係団体の財政状況及び健全化判断比率'!B72="","",'各会計、関係団体の財政状況及び健全化判断比率'!B72)</f>
        <v>大雪地区広域連合　国民健康保険特別会計</v>
      </c>
      <c r="BZ38" s="621"/>
      <c r="CA38" s="621"/>
      <c r="CB38" s="621"/>
      <c r="CC38" s="621"/>
      <c r="CD38" s="621"/>
      <c r="CE38" s="621"/>
      <c r="CF38" s="621"/>
      <c r="CG38" s="621"/>
      <c r="CH38" s="621"/>
      <c r="CI38" s="621"/>
      <c r="CJ38" s="621"/>
      <c r="CK38" s="621"/>
      <c r="CL38" s="621"/>
      <c r="CM38" s="621"/>
      <c r="CN38" s="214"/>
      <c r="CO38" s="620">
        <f t="shared" si="3"/>
        <v>22</v>
      </c>
      <c r="CP38" s="620"/>
      <c r="CQ38" s="621" t="str">
        <f>IF('各会計、関係団体の財政状況及び健全化判断比率'!BS11="","",'各会計、関係団体の財政状況及び健全化判断比率'!BS11)</f>
        <v>一般財団法人丘のまちびえい活性化協会</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14</v>
      </c>
      <c r="BX39" s="620"/>
      <c r="BY39" s="621" t="str">
        <f>IF('各会計、関係団体の財政状況及び健全化判断比率'!B73="","",'各会計、関係団体の財政状況及び健全化判断比率'!B73)</f>
        <v>大雪地区広域連合　後期高齢者医療特別会計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15</v>
      </c>
      <c r="BX40" s="620"/>
      <c r="BY40" s="621" t="str">
        <f>IF('各会計、関係団体の財政状況及び健全化判断比率'!B74="","",'各会計、関係団体の財政状況及び健全化判断比率'!B74)</f>
        <v>大雪葬斎組合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16</v>
      </c>
      <c r="BX41" s="620"/>
      <c r="BY41" s="621" t="str">
        <f>IF('各会計、関係団体の財政状況及び健全化判断比率'!B75="","",'各会計、関係団体の財政状況及び健全化判断比率'!B75)</f>
        <v>上川教育研修センター</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17</v>
      </c>
      <c r="BX42" s="620"/>
      <c r="BY42" s="621" t="str">
        <f>IF('各会計、関係団体の財政状況及び健全化判断比率'!B76="","",'各会計、関係団体の財政状況及び健全化判断比率'!B76)</f>
        <v>上川広域滞納整理機構</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vSOGxtcY+u2e1oHvtO8cGTi8J/rG+atSYGfHiO2KCfMusvjoNZLDhqhobmYh2qw+KzZi/ynop2JmIa7zXFw/qg==" saltValue="tydhjqnlH/FHtpLhnhf+1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2" t="s">
        <v>565</v>
      </c>
      <c r="D34" s="1212"/>
      <c r="E34" s="1213"/>
      <c r="F34" s="32">
        <v>9.1999999999999993</v>
      </c>
      <c r="G34" s="33">
        <v>10.78</v>
      </c>
      <c r="H34" s="33">
        <v>12.23</v>
      </c>
      <c r="I34" s="33">
        <v>13.66</v>
      </c>
      <c r="J34" s="34">
        <v>13.9</v>
      </c>
      <c r="K34" s="22"/>
      <c r="L34" s="22"/>
      <c r="M34" s="22"/>
      <c r="N34" s="22"/>
      <c r="O34" s="22"/>
      <c r="P34" s="22"/>
    </row>
    <row r="35" spans="1:16" ht="39" customHeight="1" x14ac:dyDescent="0.15">
      <c r="A35" s="22"/>
      <c r="B35" s="35"/>
      <c r="C35" s="1206" t="s">
        <v>566</v>
      </c>
      <c r="D35" s="1207"/>
      <c r="E35" s="1208"/>
      <c r="F35" s="36">
        <v>2.69</v>
      </c>
      <c r="G35" s="37">
        <v>3.17</v>
      </c>
      <c r="H35" s="37">
        <v>2.91</v>
      </c>
      <c r="I35" s="37">
        <v>3.81</v>
      </c>
      <c r="J35" s="38">
        <v>3.61</v>
      </c>
      <c r="K35" s="22"/>
      <c r="L35" s="22"/>
      <c r="M35" s="22"/>
      <c r="N35" s="22"/>
      <c r="O35" s="22"/>
      <c r="P35" s="22"/>
    </row>
    <row r="36" spans="1:16" ht="39" customHeight="1" x14ac:dyDescent="0.15">
      <c r="A36" s="22"/>
      <c r="B36" s="35"/>
      <c r="C36" s="1206" t="s">
        <v>567</v>
      </c>
      <c r="D36" s="1207"/>
      <c r="E36" s="1208"/>
      <c r="F36" s="36">
        <v>2.62</v>
      </c>
      <c r="G36" s="37">
        <v>3.02</v>
      </c>
      <c r="H36" s="37">
        <v>2.4300000000000002</v>
      </c>
      <c r="I36" s="37">
        <v>1.98</v>
      </c>
      <c r="J36" s="38">
        <v>2.23</v>
      </c>
      <c r="K36" s="22"/>
      <c r="L36" s="22"/>
      <c r="M36" s="22"/>
      <c r="N36" s="22"/>
      <c r="O36" s="22"/>
      <c r="P36" s="22"/>
    </row>
    <row r="37" spans="1:16" ht="39" customHeight="1" x14ac:dyDescent="0.15">
      <c r="A37" s="22"/>
      <c r="B37" s="35"/>
      <c r="C37" s="1206" t="s">
        <v>568</v>
      </c>
      <c r="D37" s="1207"/>
      <c r="E37" s="1208"/>
      <c r="F37" s="36">
        <v>0.14000000000000001</v>
      </c>
      <c r="G37" s="37">
        <v>0.39</v>
      </c>
      <c r="H37" s="37">
        <v>0.16</v>
      </c>
      <c r="I37" s="37">
        <v>0.1</v>
      </c>
      <c r="J37" s="38">
        <v>7.0000000000000007E-2</v>
      </c>
      <c r="K37" s="22"/>
      <c r="L37" s="22"/>
      <c r="M37" s="22"/>
      <c r="N37" s="22"/>
      <c r="O37" s="22"/>
      <c r="P37" s="22"/>
    </row>
    <row r="38" spans="1:16" ht="39" customHeight="1" x14ac:dyDescent="0.15">
      <c r="A38" s="22"/>
      <c r="B38" s="35"/>
      <c r="C38" s="1206" t="s">
        <v>569</v>
      </c>
      <c r="D38" s="1207"/>
      <c r="E38" s="1208"/>
      <c r="F38" s="36">
        <v>0</v>
      </c>
      <c r="G38" s="37">
        <v>0.01</v>
      </c>
      <c r="H38" s="37">
        <v>0.01</v>
      </c>
      <c r="I38" s="37">
        <v>0.01</v>
      </c>
      <c r="J38" s="38">
        <v>0</v>
      </c>
      <c r="K38" s="22"/>
      <c r="L38" s="22"/>
      <c r="M38" s="22"/>
      <c r="N38" s="22"/>
      <c r="O38" s="22"/>
      <c r="P38" s="22"/>
    </row>
    <row r="39" spans="1:16" ht="39" customHeight="1" x14ac:dyDescent="0.15">
      <c r="A39" s="22"/>
      <c r="B39" s="35"/>
      <c r="C39" s="1206" t="s">
        <v>570</v>
      </c>
      <c r="D39" s="1207"/>
      <c r="E39" s="1208"/>
      <c r="F39" s="36">
        <v>0</v>
      </c>
      <c r="G39" s="37">
        <v>0</v>
      </c>
      <c r="H39" s="37">
        <v>0</v>
      </c>
      <c r="I39" s="37">
        <v>0</v>
      </c>
      <c r="J39" s="38">
        <v>0</v>
      </c>
      <c r="K39" s="22"/>
      <c r="L39" s="22"/>
      <c r="M39" s="22"/>
      <c r="N39" s="22"/>
      <c r="O39" s="22"/>
      <c r="P39" s="22"/>
    </row>
    <row r="40" spans="1:16" ht="39" customHeight="1" x14ac:dyDescent="0.15">
      <c r="A40" s="22"/>
      <c r="B40" s="35"/>
      <c r="C40" s="1206" t="s">
        <v>571</v>
      </c>
      <c r="D40" s="1207"/>
      <c r="E40" s="1208"/>
      <c r="F40" s="36" t="s">
        <v>516</v>
      </c>
      <c r="G40" s="37" t="s">
        <v>516</v>
      </c>
      <c r="H40" s="37">
        <v>0</v>
      </c>
      <c r="I40" s="37">
        <v>0</v>
      </c>
      <c r="J40" s="38">
        <v>0</v>
      </c>
      <c r="K40" s="22"/>
      <c r="L40" s="22"/>
      <c r="M40" s="22"/>
      <c r="N40" s="22"/>
      <c r="O40" s="22"/>
      <c r="P40" s="22"/>
    </row>
    <row r="41" spans="1:16" ht="39" customHeight="1" x14ac:dyDescent="0.15">
      <c r="A41" s="22"/>
      <c r="B41" s="35"/>
      <c r="C41" s="1206" t="s">
        <v>572</v>
      </c>
      <c r="D41" s="1207"/>
      <c r="E41" s="1208"/>
      <c r="F41" s="36">
        <v>0</v>
      </c>
      <c r="G41" s="37">
        <v>0</v>
      </c>
      <c r="H41" s="37">
        <v>0</v>
      </c>
      <c r="I41" s="37">
        <v>0</v>
      </c>
      <c r="J41" s="38">
        <v>0</v>
      </c>
      <c r="K41" s="22"/>
      <c r="L41" s="22"/>
      <c r="M41" s="22"/>
      <c r="N41" s="22"/>
      <c r="O41" s="22"/>
      <c r="P41" s="22"/>
    </row>
    <row r="42" spans="1:16" ht="39" customHeight="1" x14ac:dyDescent="0.15">
      <c r="A42" s="22"/>
      <c r="B42" s="39"/>
      <c r="C42" s="1206" t="s">
        <v>573</v>
      </c>
      <c r="D42" s="1207"/>
      <c r="E42" s="1208"/>
      <c r="F42" s="36" t="s">
        <v>516</v>
      </c>
      <c r="G42" s="37" t="s">
        <v>516</v>
      </c>
      <c r="H42" s="37" t="s">
        <v>516</v>
      </c>
      <c r="I42" s="37" t="s">
        <v>516</v>
      </c>
      <c r="J42" s="38" t="s">
        <v>516</v>
      </c>
      <c r="K42" s="22"/>
      <c r="L42" s="22"/>
      <c r="M42" s="22"/>
      <c r="N42" s="22"/>
      <c r="O42" s="22"/>
      <c r="P42" s="22"/>
    </row>
    <row r="43" spans="1:16" ht="39" customHeight="1" thickBot="1" x14ac:dyDescent="0.2">
      <c r="A43" s="22"/>
      <c r="B43" s="40"/>
      <c r="C43" s="1209" t="s">
        <v>574</v>
      </c>
      <c r="D43" s="1210"/>
      <c r="E43" s="1211"/>
      <c r="F43" s="41">
        <v>0</v>
      </c>
      <c r="G43" s="42">
        <v>0</v>
      </c>
      <c r="H43" s="42">
        <v>0</v>
      </c>
      <c r="I43" s="42" t="s">
        <v>516</v>
      </c>
      <c r="J43" s="43" t="s">
        <v>516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tKkHL/q3yaFX+6OrPRl9IGJ4D7je0GokvECRoluUILIl9WkZ5fXsFvrfkOeXXJfyD5AVnmok9hYJdGxOZcy0A==" saltValue="rk9UDbNddLccz3MRfbGl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G37" zoomScale="85" zoomScaleNormal="85" zoomScaleSheetLayoutView="55" workbookViewId="0">
      <selection activeCell="S59" sqref="S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14" t="s">
        <v>10</v>
      </c>
      <c r="C45" s="1215"/>
      <c r="D45" s="58"/>
      <c r="E45" s="1220" t="s">
        <v>11</v>
      </c>
      <c r="F45" s="1220"/>
      <c r="G45" s="1220"/>
      <c r="H45" s="1220"/>
      <c r="I45" s="1220"/>
      <c r="J45" s="1221"/>
      <c r="K45" s="59">
        <v>1432</v>
      </c>
      <c r="L45" s="60">
        <v>1459</v>
      </c>
      <c r="M45" s="60">
        <v>1520</v>
      </c>
      <c r="N45" s="60">
        <v>1561</v>
      </c>
      <c r="O45" s="61">
        <v>1611</v>
      </c>
      <c r="P45" s="48"/>
      <c r="Q45" s="48"/>
      <c r="R45" s="48"/>
      <c r="S45" s="48"/>
      <c r="T45" s="48"/>
      <c r="U45" s="48"/>
    </row>
    <row r="46" spans="1:21" ht="30.75" customHeight="1" x14ac:dyDescent="0.15">
      <c r="A46" s="48"/>
      <c r="B46" s="1216"/>
      <c r="C46" s="1217"/>
      <c r="D46" s="62"/>
      <c r="E46" s="1222" t="s">
        <v>12</v>
      </c>
      <c r="F46" s="1222"/>
      <c r="G46" s="1222"/>
      <c r="H46" s="1222"/>
      <c r="I46" s="1222"/>
      <c r="J46" s="1223"/>
      <c r="K46" s="63" t="s">
        <v>516</v>
      </c>
      <c r="L46" s="64" t="s">
        <v>516</v>
      </c>
      <c r="M46" s="64" t="s">
        <v>516</v>
      </c>
      <c r="N46" s="64" t="s">
        <v>516</v>
      </c>
      <c r="O46" s="65" t="s">
        <v>516</v>
      </c>
      <c r="P46" s="48"/>
      <c r="Q46" s="48"/>
      <c r="R46" s="48"/>
      <c r="S46" s="48"/>
      <c r="T46" s="48"/>
      <c r="U46" s="48"/>
    </row>
    <row r="47" spans="1:21" ht="30.75" customHeight="1" x14ac:dyDescent="0.15">
      <c r="A47" s="48"/>
      <c r="B47" s="1216"/>
      <c r="C47" s="1217"/>
      <c r="D47" s="62"/>
      <c r="E47" s="1222" t="s">
        <v>13</v>
      </c>
      <c r="F47" s="1222"/>
      <c r="G47" s="1222"/>
      <c r="H47" s="1222"/>
      <c r="I47" s="1222"/>
      <c r="J47" s="1223"/>
      <c r="K47" s="63" t="s">
        <v>516</v>
      </c>
      <c r="L47" s="64" t="s">
        <v>516</v>
      </c>
      <c r="M47" s="64" t="s">
        <v>516</v>
      </c>
      <c r="N47" s="64" t="s">
        <v>516</v>
      </c>
      <c r="O47" s="65" t="s">
        <v>516</v>
      </c>
      <c r="P47" s="48"/>
      <c r="Q47" s="48"/>
      <c r="R47" s="48"/>
      <c r="S47" s="48"/>
      <c r="T47" s="48"/>
      <c r="U47" s="48"/>
    </row>
    <row r="48" spans="1:21" ht="30.75" customHeight="1" x14ac:dyDescent="0.15">
      <c r="A48" s="48"/>
      <c r="B48" s="1216"/>
      <c r="C48" s="1217"/>
      <c r="D48" s="62"/>
      <c r="E48" s="1222" t="s">
        <v>14</v>
      </c>
      <c r="F48" s="1222"/>
      <c r="G48" s="1222"/>
      <c r="H48" s="1222"/>
      <c r="I48" s="1222"/>
      <c r="J48" s="1223"/>
      <c r="K48" s="63">
        <v>275</v>
      </c>
      <c r="L48" s="64">
        <v>259</v>
      </c>
      <c r="M48" s="64">
        <v>253</v>
      </c>
      <c r="N48" s="64">
        <v>253</v>
      </c>
      <c r="O48" s="65">
        <v>255</v>
      </c>
      <c r="P48" s="48"/>
      <c r="Q48" s="48"/>
      <c r="R48" s="48"/>
      <c r="S48" s="48"/>
      <c r="T48" s="48"/>
      <c r="U48" s="48"/>
    </row>
    <row r="49" spans="1:21" ht="30.75" customHeight="1" x14ac:dyDescent="0.15">
      <c r="A49" s="48"/>
      <c r="B49" s="1216"/>
      <c r="C49" s="1217"/>
      <c r="D49" s="62"/>
      <c r="E49" s="1222" t="s">
        <v>15</v>
      </c>
      <c r="F49" s="1222"/>
      <c r="G49" s="1222"/>
      <c r="H49" s="1222"/>
      <c r="I49" s="1222"/>
      <c r="J49" s="1223"/>
      <c r="K49" s="63">
        <v>36</v>
      </c>
      <c r="L49" s="64">
        <v>38</v>
      </c>
      <c r="M49" s="64">
        <v>30</v>
      </c>
      <c r="N49" s="64">
        <v>31</v>
      </c>
      <c r="O49" s="65">
        <v>35</v>
      </c>
      <c r="P49" s="48"/>
      <c r="Q49" s="48"/>
      <c r="R49" s="48"/>
      <c r="S49" s="48"/>
      <c r="T49" s="48"/>
      <c r="U49" s="48"/>
    </row>
    <row r="50" spans="1:21" ht="30.75" customHeight="1" x14ac:dyDescent="0.15">
      <c r="A50" s="48"/>
      <c r="B50" s="1216"/>
      <c r="C50" s="1217"/>
      <c r="D50" s="62"/>
      <c r="E50" s="1222" t="s">
        <v>16</v>
      </c>
      <c r="F50" s="1222"/>
      <c r="G50" s="1222"/>
      <c r="H50" s="1222"/>
      <c r="I50" s="1222"/>
      <c r="J50" s="1223"/>
      <c r="K50" s="63">
        <v>2</v>
      </c>
      <c r="L50" s="64">
        <v>2</v>
      </c>
      <c r="M50" s="64">
        <v>1</v>
      </c>
      <c r="N50" s="64">
        <v>1</v>
      </c>
      <c r="O50" s="65">
        <v>14</v>
      </c>
      <c r="P50" s="48"/>
      <c r="Q50" s="48"/>
      <c r="R50" s="48"/>
      <c r="S50" s="48"/>
      <c r="T50" s="48"/>
      <c r="U50" s="48"/>
    </row>
    <row r="51" spans="1:21" ht="30.75" customHeight="1" x14ac:dyDescent="0.15">
      <c r="A51" s="48"/>
      <c r="B51" s="1218"/>
      <c r="C51" s="1219"/>
      <c r="D51" s="66"/>
      <c r="E51" s="1222" t="s">
        <v>17</v>
      </c>
      <c r="F51" s="1222"/>
      <c r="G51" s="1222"/>
      <c r="H51" s="1222"/>
      <c r="I51" s="1222"/>
      <c r="J51" s="1223"/>
      <c r="K51" s="63" t="s">
        <v>516</v>
      </c>
      <c r="L51" s="64" t="s">
        <v>516</v>
      </c>
      <c r="M51" s="64" t="s">
        <v>516</v>
      </c>
      <c r="N51" s="64" t="s">
        <v>516</v>
      </c>
      <c r="O51" s="65" t="s">
        <v>516</v>
      </c>
      <c r="P51" s="48"/>
      <c r="Q51" s="48"/>
      <c r="R51" s="48"/>
      <c r="S51" s="48"/>
      <c r="T51" s="48"/>
      <c r="U51" s="48"/>
    </row>
    <row r="52" spans="1:21" ht="30.75" customHeight="1" x14ac:dyDescent="0.15">
      <c r="A52" s="48"/>
      <c r="B52" s="1224" t="s">
        <v>18</v>
      </c>
      <c r="C52" s="1225"/>
      <c r="D52" s="66"/>
      <c r="E52" s="1222" t="s">
        <v>19</v>
      </c>
      <c r="F52" s="1222"/>
      <c r="G52" s="1222"/>
      <c r="H52" s="1222"/>
      <c r="I52" s="1222"/>
      <c r="J52" s="1223"/>
      <c r="K52" s="63">
        <v>1273</v>
      </c>
      <c r="L52" s="64">
        <v>1251</v>
      </c>
      <c r="M52" s="64">
        <v>1297</v>
      </c>
      <c r="N52" s="64">
        <v>1311</v>
      </c>
      <c r="O52" s="65">
        <v>1360</v>
      </c>
      <c r="P52" s="48"/>
      <c r="Q52" s="48"/>
      <c r="R52" s="48"/>
      <c r="S52" s="48"/>
      <c r="T52" s="48"/>
      <c r="U52" s="48"/>
    </row>
    <row r="53" spans="1:21" ht="30.75" customHeight="1" thickBot="1" x14ac:dyDescent="0.2">
      <c r="A53" s="48"/>
      <c r="B53" s="1226" t="s">
        <v>20</v>
      </c>
      <c r="C53" s="1227"/>
      <c r="D53" s="67"/>
      <c r="E53" s="1228" t="s">
        <v>21</v>
      </c>
      <c r="F53" s="1228"/>
      <c r="G53" s="1228"/>
      <c r="H53" s="1228"/>
      <c r="I53" s="1228"/>
      <c r="J53" s="1229"/>
      <c r="K53" s="68">
        <v>472</v>
      </c>
      <c r="L53" s="69">
        <v>507</v>
      </c>
      <c r="M53" s="69">
        <v>507</v>
      </c>
      <c r="N53" s="69">
        <v>535</v>
      </c>
      <c r="O53" s="70">
        <v>555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30" t="s">
        <v>24</v>
      </c>
      <c r="C57" s="1231"/>
      <c r="D57" s="1234" t="s">
        <v>25</v>
      </c>
      <c r="E57" s="1235"/>
      <c r="F57" s="1235"/>
      <c r="G57" s="1235"/>
      <c r="H57" s="1235"/>
      <c r="I57" s="1235"/>
      <c r="J57" s="1236"/>
      <c r="K57" s="83"/>
      <c r="L57" s="84"/>
      <c r="M57" s="84"/>
      <c r="N57" s="84"/>
      <c r="O57" s="85"/>
    </row>
    <row r="58" spans="1:21" ht="31.5" customHeight="1" thickBot="1" x14ac:dyDescent="0.2">
      <c r="B58" s="1232"/>
      <c r="C58" s="1233"/>
      <c r="D58" s="1237" t="s">
        <v>26</v>
      </c>
      <c r="E58" s="1238"/>
      <c r="F58" s="1238"/>
      <c r="G58" s="1238"/>
      <c r="H58" s="1238"/>
      <c r="I58" s="1238"/>
      <c r="J58" s="123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e5d8Udy/5JawLGsbLPIfgV+kSpvG3zeRoPUP8IIw26y3HPcvVB2dwNsI2rQLzjfso7Sn4r8ffvr9+58ebRRGg==" saltValue="fLxzukjJDfWaMzrFszvnh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B31" zoomScaleSheetLayoutView="100" workbookViewId="0">
      <selection activeCell="M50" sqref="M50:M5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557</v>
      </c>
      <c r="J40" s="100" t="s">
        <v>558</v>
      </c>
      <c r="K40" s="100" t="s">
        <v>559</v>
      </c>
      <c r="L40" s="100" t="s">
        <v>560</v>
      </c>
      <c r="M40" s="101" t="s">
        <v>561</v>
      </c>
    </row>
    <row r="41" spans="2:13" ht="27.75" customHeight="1" x14ac:dyDescent="0.15">
      <c r="B41" s="1240" t="s">
        <v>29</v>
      </c>
      <c r="C41" s="1241"/>
      <c r="D41" s="102"/>
      <c r="E41" s="1246" t="s">
        <v>30</v>
      </c>
      <c r="F41" s="1246"/>
      <c r="G41" s="1246"/>
      <c r="H41" s="1247"/>
      <c r="I41" s="103">
        <v>14681</v>
      </c>
      <c r="J41" s="104">
        <v>14914</v>
      </c>
      <c r="K41" s="104">
        <v>14933</v>
      </c>
      <c r="L41" s="104">
        <v>14274</v>
      </c>
      <c r="M41" s="105">
        <v>13368</v>
      </c>
    </row>
    <row r="42" spans="2:13" ht="27.75" customHeight="1" x14ac:dyDescent="0.15">
      <c r="B42" s="1242"/>
      <c r="C42" s="1243"/>
      <c r="D42" s="106"/>
      <c r="E42" s="1248" t="s">
        <v>31</v>
      </c>
      <c r="F42" s="1248"/>
      <c r="G42" s="1248"/>
      <c r="H42" s="1249"/>
      <c r="I42" s="107" t="s">
        <v>516</v>
      </c>
      <c r="J42" s="108" t="s">
        <v>516</v>
      </c>
      <c r="K42" s="108" t="s">
        <v>516</v>
      </c>
      <c r="L42" s="108" t="s">
        <v>516</v>
      </c>
      <c r="M42" s="109" t="s">
        <v>516</v>
      </c>
    </row>
    <row r="43" spans="2:13" ht="27.75" customHeight="1" x14ac:dyDescent="0.15">
      <c r="B43" s="1242"/>
      <c r="C43" s="1243"/>
      <c r="D43" s="106"/>
      <c r="E43" s="1248" t="s">
        <v>32</v>
      </c>
      <c r="F43" s="1248"/>
      <c r="G43" s="1248"/>
      <c r="H43" s="1249"/>
      <c r="I43" s="107">
        <v>2616</v>
      </c>
      <c r="J43" s="108">
        <v>2563</v>
      </c>
      <c r="K43" s="108">
        <v>2440</v>
      </c>
      <c r="L43" s="108">
        <v>2181</v>
      </c>
      <c r="M43" s="109">
        <v>1961</v>
      </c>
    </row>
    <row r="44" spans="2:13" ht="27.75" customHeight="1" x14ac:dyDescent="0.15">
      <c r="B44" s="1242"/>
      <c r="C44" s="1243"/>
      <c r="D44" s="106"/>
      <c r="E44" s="1248" t="s">
        <v>33</v>
      </c>
      <c r="F44" s="1248"/>
      <c r="G44" s="1248"/>
      <c r="H44" s="1249"/>
      <c r="I44" s="107">
        <v>190</v>
      </c>
      <c r="J44" s="108">
        <v>121</v>
      </c>
      <c r="K44" s="108">
        <v>160</v>
      </c>
      <c r="L44" s="108">
        <v>155</v>
      </c>
      <c r="M44" s="109">
        <v>126</v>
      </c>
    </row>
    <row r="45" spans="2:13" ht="27.75" customHeight="1" x14ac:dyDescent="0.15">
      <c r="B45" s="1242"/>
      <c r="C45" s="1243"/>
      <c r="D45" s="106"/>
      <c r="E45" s="1248" t="s">
        <v>34</v>
      </c>
      <c r="F45" s="1248"/>
      <c r="G45" s="1248"/>
      <c r="H45" s="1249"/>
      <c r="I45" s="107">
        <v>1582</v>
      </c>
      <c r="J45" s="108">
        <v>1530</v>
      </c>
      <c r="K45" s="108">
        <v>1601</v>
      </c>
      <c r="L45" s="108">
        <v>1391</v>
      </c>
      <c r="M45" s="109">
        <v>1386</v>
      </c>
    </row>
    <row r="46" spans="2:13" ht="27.75" customHeight="1" x14ac:dyDescent="0.15">
      <c r="B46" s="1242"/>
      <c r="C46" s="1243"/>
      <c r="D46" s="110"/>
      <c r="E46" s="1248" t="s">
        <v>35</v>
      </c>
      <c r="F46" s="1248"/>
      <c r="G46" s="1248"/>
      <c r="H46" s="1249"/>
      <c r="I46" s="107">
        <v>124</v>
      </c>
      <c r="J46" s="108" t="s">
        <v>516</v>
      </c>
      <c r="K46" s="108" t="s">
        <v>516</v>
      </c>
      <c r="L46" s="108" t="s">
        <v>516</v>
      </c>
      <c r="M46" s="109" t="s">
        <v>516</v>
      </c>
    </row>
    <row r="47" spans="2:13" ht="27.75" customHeight="1" x14ac:dyDescent="0.15">
      <c r="B47" s="1242"/>
      <c r="C47" s="1243"/>
      <c r="D47" s="111"/>
      <c r="E47" s="1250" t="s">
        <v>36</v>
      </c>
      <c r="F47" s="1251"/>
      <c r="G47" s="1251"/>
      <c r="H47" s="1252"/>
      <c r="I47" s="107" t="s">
        <v>516</v>
      </c>
      <c r="J47" s="108" t="s">
        <v>516</v>
      </c>
      <c r="K47" s="108" t="s">
        <v>516</v>
      </c>
      <c r="L47" s="108" t="s">
        <v>516</v>
      </c>
      <c r="M47" s="109" t="s">
        <v>516</v>
      </c>
    </row>
    <row r="48" spans="2:13" ht="27.75" customHeight="1" x14ac:dyDescent="0.15">
      <c r="B48" s="1242"/>
      <c r="C48" s="1243"/>
      <c r="D48" s="106"/>
      <c r="E48" s="1248" t="s">
        <v>37</v>
      </c>
      <c r="F48" s="1248"/>
      <c r="G48" s="1248"/>
      <c r="H48" s="1249"/>
      <c r="I48" s="107" t="s">
        <v>516</v>
      </c>
      <c r="J48" s="108" t="s">
        <v>516</v>
      </c>
      <c r="K48" s="108" t="s">
        <v>516</v>
      </c>
      <c r="L48" s="108" t="s">
        <v>516</v>
      </c>
      <c r="M48" s="109" t="s">
        <v>516</v>
      </c>
    </row>
    <row r="49" spans="2:13" ht="27.75" customHeight="1" x14ac:dyDescent="0.15">
      <c r="B49" s="1244"/>
      <c r="C49" s="1245"/>
      <c r="D49" s="106"/>
      <c r="E49" s="1248" t="s">
        <v>38</v>
      </c>
      <c r="F49" s="1248"/>
      <c r="G49" s="1248"/>
      <c r="H49" s="1249"/>
      <c r="I49" s="107" t="s">
        <v>516</v>
      </c>
      <c r="J49" s="108" t="s">
        <v>516</v>
      </c>
      <c r="K49" s="108" t="s">
        <v>516</v>
      </c>
      <c r="L49" s="108" t="s">
        <v>516</v>
      </c>
      <c r="M49" s="109" t="s">
        <v>516</v>
      </c>
    </row>
    <row r="50" spans="2:13" ht="27.75" customHeight="1" x14ac:dyDescent="0.15">
      <c r="B50" s="1253" t="s">
        <v>39</v>
      </c>
      <c r="C50" s="1254"/>
      <c r="D50" s="112"/>
      <c r="E50" s="1248" t="s">
        <v>40</v>
      </c>
      <c r="F50" s="1248"/>
      <c r="G50" s="1248"/>
      <c r="H50" s="1249"/>
      <c r="I50" s="107">
        <v>3314</v>
      </c>
      <c r="J50" s="108">
        <v>3289</v>
      </c>
      <c r="K50" s="108">
        <v>2914</v>
      </c>
      <c r="L50" s="108">
        <v>2878</v>
      </c>
      <c r="M50" s="109">
        <v>2928</v>
      </c>
    </row>
    <row r="51" spans="2:13" ht="27.75" customHeight="1" x14ac:dyDescent="0.15">
      <c r="B51" s="1242"/>
      <c r="C51" s="1243"/>
      <c r="D51" s="106"/>
      <c r="E51" s="1248" t="s">
        <v>41</v>
      </c>
      <c r="F51" s="1248"/>
      <c r="G51" s="1248"/>
      <c r="H51" s="1249"/>
      <c r="I51" s="107">
        <v>544</v>
      </c>
      <c r="J51" s="108">
        <v>478</v>
      </c>
      <c r="K51" s="108">
        <v>440</v>
      </c>
      <c r="L51" s="108">
        <v>419</v>
      </c>
      <c r="M51" s="109">
        <v>385</v>
      </c>
    </row>
    <row r="52" spans="2:13" ht="27.75" customHeight="1" x14ac:dyDescent="0.15">
      <c r="B52" s="1244"/>
      <c r="C52" s="1245"/>
      <c r="D52" s="106"/>
      <c r="E52" s="1248" t="s">
        <v>42</v>
      </c>
      <c r="F52" s="1248"/>
      <c r="G52" s="1248"/>
      <c r="H52" s="1249"/>
      <c r="I52" s="107">
        <v>12132</v>
      </c>
      <c r="J52" s="108">
        <v>12026</v>
      </c>
      <c r="K52" s="108">
        <v>12006</v>
      </c>
      <c r="L52" s="108">
        <v>11005</v>
      </c>
      <c r="M52" s="109">
        <v>10841</v>
      </c>
    </row>
    <row r="53" spans="2:13" ht="27.75" customHeight="1" thickBot="1" x14ac:dyDescent="0.2">
      <c r="B53" s="1255" t="s">
        <v>43</v>
      </c>
      <c r="C53" s="1256"/>
      <c r="D53" s="113"/>
      <c r="E53" s="1257" t="s">
        <v>44</v>
      </c>
      <c r="F53" s="1257"/>
      <c r="G53" s="1257"/>
      <c r="H53" s="1258"/>
      <c r="I53" s="114">
        <v>3204</v>
      </c>
      <c r="J53" s="115">
        <v>3337</v>
      </c>
      <c r="K53" s="115">
        <v>3773</v>
      </c>
      <c r="L53" s="115">
        <v>3699</v>
      </c>
      <c r="M53" s="116">
        <v>2688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zGNCozbDHobQCAd8JTwVTnAoxOIRms2IA47hnSS9glMZs9IcVLNUu6+Q2DXnLGndMjMker56HcIeeXYgFiRXw==" saltValue="/YkNQRtadxGVofuE44UZ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55" sqref="H55:H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7" t="s">
        <v>47</v>
      </c>
      <c r="D55" s="1267"/>
      <c r="E55" s="1268"/>
      <c r="F55" s="128">
        <v>553</v>
      </c>
      <c r="G55" s="128">
        <v>553</v>
      </c>
      <c r="H55" s="129">
        <v>553</v>
      </c>
    </row>
    <row r="56" spans="2:8" ht="52.5" customHeight="1" x14ac:dyDescent="0.15">
      <c r="B56" s="130"/>
      <c r="C56" s="1269" t="s">
        <v>48</v>
      </c>
      <c r="D56" s="1269"/>
      <c r="E56" s="1270"/>
      <c r="F56" s="131">
        <v>608</v>
      </c>
      <c r="G56" s="131">
        <v>608</v>
      </c>
      <c r="H56" s="132">
        <v>609</v>
      </c>
    </row>
    <row r="57" spans="2:8" ht="53.25" customHeight="1" x14ac:dyDescent="0.15">
      <c r="B57" s="130"/>
      <c r="C57" s="1271" t="s">
        <v>49</v>
      </c>
      <c r="D57" s="1271"/>
      <c r="E57" s="1272"/>
      <c r="F57" s="133">
        <v>1719</v>
      </c>
      <c r="G57" s="133">
        <v>1676</v>
      </c>
      <c r="H57" s="134">
        <v>1727</v>
      </c>
    </row>
    <row r="58" spans="2:8" ht="45.75" customHeight="1" x14ac:dyDescent="0.15">
      <c r="B58" s="135"/>
      <c r="C58" s="1259" t="s">
        <v>581</v>
      </c>
      <c r="D58" s="1260"/>
      <c r="E58" s="1261"/>
      <c r="F58" s="136">
        <v>717</v>
      </c>
      <c r="G58" s="136">
        <v>713</v>
      </c>
      <c r="H58" s="137">
        <v>746</v>
      </c>
    </row>
    <row r="59" spans="2:8" ht="45.75" customHeight="1" x14ac:dyDescent="0.15">
      <c r="B59" s="135"/>
      <c r="C59" s="1259" t="s">
        <v>582</v>
      </c>
      <c r="D59" s="1260"/>
      <c r="E59" s="1261"/>
      <c r="F59" s="136">
        <v>313</v>
      </c>
      <c r="G59" s="136">
        <v>258</v>
      </c>
      <c r="H59" s="137">
        <v>294</v>
      </c>
    </row>
    <row r="60" spans="2:8" ht="45.75" customHeight="1" x14ac:dyDescent="0.15">
      <c r="B60" s="135"/>
      <c r="C60" s="1259" t="s">
        <v>583</v>
      </c>
      <c r="D60" s="1260"/>
      <c r="E60" s="1261"/>
      <c r="F60" s="136">
        <v>287</v>
      </c>
      <c r="G60" s="136">
        <v>287</v>
      </c>
      <c r="H60" s="137">
        <v>286</v>
      </c>
    </row>
    <row r="61" spans="2:8" ht="45.75" customHeight="1" x14ac:dyDescent="0.15">
      <c r="B61" s="135"/>
      <c r="C61" s="1259" t="s">
        <v>584</v>
      </c>
      <c r="D61" s="1260"/>
      <c r="E61" s="1261"/>
      <c r="F61" s="136">
        <v>175</v>
      </c>
      <c r="G61" s="136">
        <v>175</v>
      </c>
      <c r="H61" s="137">
        <v>172</v>
      </c>
    </row>
    <row r="62" spans="2:8" ht="45.75" customHeight="1" thickBot="1" x14ac:dyDescent="0.2">
      <c r="B62" s="138"/>
      <c r="C62" s="1262" t="s">
        <v>585</v>
      </c>
      <c r="D62" s="1263"/>
      <c r="E62" s="1264"/>
      <c r="F62" s="139">
        <v>102</v>
      </c>
      <c r="G62" s="139">
        <v>104</v>
      </c>
      <c r="H62" s="140">
        <v>111</v>
      </c>
    </row>
    <row r="63" spans="2:8" ht="52.5" customHeight="1" thickBot="1" x14ac:dyDescent="0.2">
      <c r="B63" s="141"/>
      <c r="C63" s="1265" t="s">
        <v>50</v>
      </c>
      <c r="D63" s="1265"/>
      <c r="E63" s="1266"/>
      <c r="F63" s="142">
        <v>2880</v>
      </c>
      <c r="G63" s="142">
        <v>2838</v>
      </c>
      <c r="H63" s="143">
        <v>2888</v>
      </c>
    </row>
    <row r="64" spans="2:8" ht="15" customHeight="1" x14ac:dyDescent="0.15"/>
  </sheetData>
  <sheetProtection algorithmName="SHA-512" hashValue="kcXqpB2QrjLoFcC27+d4Bq2mYfL1CsAfVonjQvNO9xmWmJWdFD+FiB8Mu3MlwchCutUCm8bCJcQnO6fpnxh2Ag==" saltValue="ZsA81idJkwG9R3Qp6iwm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C0970-2A6E-475B-8872-0D7F80AD68EC}">
  <sheetPr>
    <pageSetUpPr fitToPage="1"/>
  </sheetPr>
  <dimension ref="A1:WZM160"/>
  <sheetViews>
    <sheetView showGridLines="0" zoomScaleNormal="100" zoomScaleSheetLayoutView="55" workbookViewId="0">
      <selection activeCell="AN65" sqref="AN65:DC69"/>
    </sheetView>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615</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615</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614</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610</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613</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608</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557</v>
      </c>
      <c r="BQ50" s="1283"/>
      <c r="BR50" s="1283"/>
      <c r="BS50" s="1283"/>
      <c r="BT50" s="1283"/>
      <c r="BU50" s="1283"/>
      <c r="BV50" s="1283"/>
      <c r="BW50" s="1283"/>
      <c r="BX50" s="1283" t="s">
        <v>558</v>
      </c>
      <c r="BY50" s="1283"/>
      <c r="BZ50" s="1283"/>
      <c r="CA50" s="1283"/>
      <c r="CB50" s="1283"/>
      <c r="CC50" s="1283"/>
      <c r="CD50" s="1283"/>
      <c r="CE50" s="1283"/>
      <c r="CF50" s="1283" t="s">
        <v>559</v>
      </c>
      <c r="CG50" s="1283"/>
      <c r="CH50" s="1283"/>
      <c r="CI50" s="1283"/>
      <c r="CJ50" s="1283"/>
      <c r="CK50" s="1283"/>
      <c r="CL50" s="1283"/>
      <c r="CM50" s="1283"/>
      <c r="CN50" s="1283" t="s">
        <v>560</v>
      </c>
      <c r="CO50" s="1283"/>
      <c r="CP50" s="1283"/>
      <c r="CQ50" s="1283"/>
      <c r="CR50" s="1283"/>
      <c r="CS50" s="1283"/>
      <c r="CT50" s="1283"/>
      <c r="CU50" s="1283"/>
      <c r="CV50" s="1283" t="s">
        <v>561</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607</v>
      </c>
      <c r="AO51" s="1282"/>
      <c r="AP51" s="1282"/>
      <c r="AQ51" s="1282"/>
      <c r="AR51" s="1282"/>
      <c r="AS51" s="1282"/>
      <c r="AT51" s="1282"/>
      <c r="AU51" s="1282"/>
      <c r="AV51" s="1282"/>
      <c r="AW51" s="1282"/>
      <c r="AX51" s="1282"/>
      <c r="AY51" s="1282"/>
      <c r="AZ51" s="1282"/>
      <c r="BA51" s="1282"/>
      <c r="BB51" s="1282" t="s">
        <v>605</v>
      </c>
      <c r="BC51" s="1282"/>
      <c r="BD51" s="1282"/>
      <c r="BE51" s="1282"/>
      <c r="BF51" s="1282"/>
      <c r="BG51" s="1282"/>
      <c r="BH51" s="1282"/>
      <c r="BI51" s="1282"/>
      <c r="BJ51" s="1282"/>
      <c r="BK51" s="1282"/>
      <c r="BL51" s="1282"/>
      <c r="BM51" s="1282"/>
      <c r="BN51" s="1282"/>
      <c r="BO51" s="1282"/>
      <c r="BP51" s="1281">
        <v>66.099999999999994</v>
      </c>
      <c r="BQ51" s="1281"/>
      <c r="BR51" s="1281"/>
      <c r="BS51" s="1281"/>
      <c r="BT51" s="1281"/>
      <c r="BU51" s="1281"/>
      <c r="BV51" s="1281"/>
      <c r="BW51" s="1281"/>
      <c r="BX51" s="1281">
        <v>69.2</v>
      </c>
      <c r="BY51" s="1281"/>
      <c r="BZ51" s="1281"/>
      <c r="CA51" s="1281"/>
      <c r="CB51" s="1281"/>
      <c r="CC51" s="1281"/>
      <c r="CD51" s="1281"/>
      <c r="CE51" s="1281"/>
      <c r="CF51" s="1281">
        <v>79.2</v>
      </c>
      <c r="CG51" s="1281"/>
      <c r="CH51" s="1281"/>
      <c r="CI51" s="1281"/>
      <c r="CJ51" s="1281"/>
      <c r="CK51" s="1281"/>
      <c r="CL51" s="1281"/>
      <c r="CM51" s="1281"/>
      <c r="CN51" s="1281">
        <v>77.400000000000006</v>
      </c>
      <c r="CO51" s="1281"/>
      <c r="CP51" s="1281"/>
      <c r="CQ51" s="1281"/>
      <c r="CR51" s="1281"/>
      <c r="CS51" s="1281"/>
      <c r="CT51" s="1281"/>
      <c r="CU51" s="1281"/>
      <c r="CV51" s="1281">
        <v>54.6</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612</v>
      </c>
      <c r="BC53" s="1282"/>
      <c r="BD53" s="1282"/>
      <c r="BE53" s="1282"/>
      <c r="BF53" s="1282"/>
      <c r="BG53" s="1282"/>
      <c r="BH53" s="1282"/>
      <c r="BI53" s="1282"/>
      <c r="BJ53" s="1282"/>
      <c r="BK53" s="1282"/>
      <c r="BL53" s="1282"/>
      <c r="BM53" s="1282"/>
      <c r="BN53" s="1282"/>
      <c r="BO53" s="1282"/>
      <c r="BP53" s="1281">
        <v>58.4</v>
      </c>
      <c r="BQ53" s="1281"/>
      <c r="BR53" s="1281"/>
      <c r="BS53" s="1281"/>
      <c r="BT53" s="1281"/>
      <c r="BU53" s="1281"/>
      <c r="BV53" s="1281"/>
      <c r="BW53" s="1281"/>
      <c r="BX53" s="1281">
        <v>62.3</v>
      </c>
      <c r="BY53" s="1281"/>
      <c r="BZ53" s="1281"/>
      <c r="CA53" s="1281"/>
      <c r="CB53" s="1281"/>
      <c r="CC53" s="1281"/>
      <c r="CD53" s="1281"/>
      <c r="CE53" s="1281"/>
      <c r="CF53" s="1281">
        <v>63.1</v>
      </c>
      <c r="CG53" s="1281"/>
      <c r="CH53" s="1281"/>
      <c r="CI53" s="1281"/>
      <c r="CJ53" s="1281"/>
      <c r="CK53" s="1281"/>
      <c r="CL53" s="1281"/>
      <c r="CM53" s="1281"/>
      <c r="CN53" s="1281">
        <v>62.4</v>
      </c>
      <c r="CO53" s="1281"/>
      <c r="CP53" s="1281"/>
      <c r="CQ53" s="1281"/>
      <c r="CR53" s="1281"/>
      <c r="CS53" s="1281"/>
      <c r="CT53" s="1281"/>
      <c r="CU53" s="1281"/>
      <c r="CV53" s="1281">
        <v>64.5</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606</v>
      </c>
      <c r="AO55" s="1283"/>
      <c r="AP55" s="1283"/>
      <c r="AQ55" s="1283"/>
      <c r="AR55" s="1283"/>
      <c r="AS55" s="1283"/>
      <c r="AT55" s="1283"/>
      <c r="AU55" s="1283"/>
      <c r="AV55" s="1283"/>
      <c r="AW55" s="1283"/>
      <c r="AX55" s="1283"/>
      <c r="AY55" s="1283"/>
      <c r="AZ55" s="1283"/>
      <c r="BA55" s="1283"/>
      <c r="BB55" s="1282" t="s">
        <v>605</v>
      </c>
      <c r="BC55" s="1282"/>
      <c r="BD55" s="1282"/>
      <c r="BE55" s="1282"/>
      <c r="BF55" s="1282"/>
      <c r="BG55" s="1282"/>
      <c r="BH55" s="1282"/>
      <c r="BI55" s="1282"/>
      <c r="BJ55" s="1282"/>
      <c r="BK55" s="1282"/>
      <c r="BL55" s="1282"/>
      <c r="BM55" s="1282"/>
      <c r="BN55" s="1282"/>
      <c r="BO55" s="1282"/>
      <c r="BP55" s="1281">
        <v>51.4</v>
      </c>
      <c r="BQ55" s="1281"/>
      <c r="BR55" s="1281"/>
      <c r="BS55" s="1281"/>
      <c r="BT55" s="1281"/>
      <c r="BU55" s="1281"/>
      <c r="BV55" s="1281"/>
      <c r="BW55" s="1281"/>
      <c r="BX55" s="1281">
        <v>46.8</v>
      </c>
      <c r="BY55" s="1281"/>
      <c r="BZ55" s="1281"/>
      <c r="CA55" s="1281"/>
      <c r="CB55" s="1281"/>
      <c r="CC55" s="1281"/>
      <c r="CD55" s="1281"/>
      <c r="CE55" s="1281"/>
      <c r="CF55" s="1281">
        <v>48.4</v>
      </c>
      <c r="CG55" s="1281"/>
      <c r="CH55" s="1281"/>
      <c r="CI55" s="1281"/>
      <c r="CJ55" s="1281"/>
      <c r="CK55" s="1281"/>
      <c r="CL55" s="1281"/>
      <c r="CM55" s="1281"/>
      <c r="CN55" s="1281">
        <v>43</v>
      </c>
      <c r="CO55" s="1281"/>
      <c r="CP55" s="1281"/>
      <c r="CQ55" s="1281"/>
      <c r="CR55" s="1281"/>
      <c r="CS55" s="1281"/>
      <c r="CT55" s="1281"/>
      <c r="CU55" s="1281"/>
      <c r="CV55" s="1281">
        <v>0</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612</v>
      </c>
      <c r="BC57" s="1282"/>
      <c r="BD57" s="1282"/>
      <c r="BE57" s="1282"/>
      <c r="BF57" s="1282"/>
      <c r="BG57" s="1282"/>
      <c r="BH57" s="1282"/>
      <c r="BI57" s="1282"/>
      <c r="BJ57" s="1282"/>
      <c r="BK57" s="1282"/>
      <c r="BL57" s="1282"/>
      <c r="BM57" s="1282"/>
      <c r="BN57" s="1282"/>
      <c r="BO57" s="1282"/>
      <c r="BP57" s="1281">
        <v>59.8</v>
      </c>
      <c r="BQ57" s="1281"/>
      <c r="BR57" s="1281"/>
      <c r="BS57" s="1281"/>
      <c r="BT57" s="1281"/>
      <c r="BU57" s="1281"/>
      <c r="BV57" s="1281"/>
      <c r="BW57" s="1281"/>
      <c r="BX57" s="1281">
        <v>61.7</v>
      </c>
      <c r="BY57" s="1281"/>
      <c r="BZ57" s="1281"/>
      <c r="CA57" s="1281"/>
      <c r="CB57" s="1281"/>
      <c r="CC57" s="1281"/>
      <c r="CD57" s="1281"/>
      <c r="CE57" s="1281"/>
      <c r="CF57" s="1281">
        <v>61.8</v>
      </c>
      <c r="CG57" s="1281"/>
      <c r="CH57" s="1281"/>
      <c r="CI57" s="1281"/>
      <c r="CJ57" s="1281"/>
      <c r="CK57" s="1281"/>
      <c r="CL57" s="1281"/>
      <c r="CM57" s="1281"/>
      <c r="CN57" s="1281">
        <v>62.8</v>
      </c>
      <c r="CO57" s="1281"/>
      <c r="CP57" s="1281"/>
      <c r="CQ57" s="1281"/>
      <c r="CR57" s="1281"/>
      <c r="CS57" s="1281"/>
      <c r="CT57" s="1281"/>
      <c r="CU57" s="1281"/>
      <c r="CV57" s="1281">
        <v>64</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611</v>
      </c>
    </row>
    <row r="64" spans="1:109" ht="13.5" x14ac:dyDescent="0.15">
      <c r="B64" s="1274"/>
      <c r="G64" s="1311"/>
      <c r="I64" s="1313"/>
      <c r="J64" s="1313"/>
      <c r="K64" s="1313"/>
      <c r="L64" s="1313"/>
      <c r="M64" s="1313"/>
      <c r="N64" s="1312"/>
      <c r="AM64" s="1311"/>
      <c r="AN64" s="1311" t="s">
        <v>610</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609</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608</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557</v>
      </c>
      <c r="BQ72" s="1283"/>
      <c r="BR72" s="1283"/>
      <c r="BS72" s="1283"/>
      <c r="BT72" s="1283"/>
      <c r="BU72" s="1283"/>
      <c r="BV72" s="1283"/>
      <c r="BW72" s="1283"/>
      <c r="BX72" s="1283" t="s">
        <v>558</v>
      </c>
      <c r="BY72" s="1283"/>
      <c r="BZ72" s="1283"/>
      <c r="CA72" s="1283"/>
      <c r="CB72" s="1283"/>
      <c r="CC72" s="1283"/>
      <c r="CD72" s="1283"/>
      <c r="CE72" s="1283"/>
      <c r="CF72" s="1283" t="s">
        <v>559</v>
      </c>
      <c r="CG72" s="1283"/>
      <c r="CH72" s="1283"/>
      <c r="CI72" s="1283"/>
      <c r="CJ72" s="1283"/>
      <c r="CK72" s="1283"/>
      <c r="CL72" s="1283"/>
      <c r="CM72" s="1283"/>
      <c r="CN72" s="1283" t="s">
        <v>560</v>
      </c>
      <c r="CO72" s="1283"/>
      <c r="CP72" s="1283"/>
      <c r="CQ72" s="1283"/>
      <c r="CR72" s="1283"/>
      <c r="CS72" s="1283"/>
      <c r="CT72" s="1283"/>
      <c r="CU72" s="1283"/>
      <c r="CV72" s="1283" t="s">
        <v>561</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607</v>
      </c>
      <c r="AO73" s="1282"/>
      <c r="AP73" s="1282"/>
      <c r="AQ73" s="1282"/>
      <c r="AR73" s="1282"/>
      <c r="AS73" s="1282"/>
      <c r="AT73" s="1282"/>
      <c r="AU73" s="1282"/>
      <c r="AV73" s="1282"/>
      <c r="AW73" s="1282"/>
      <c r="AX73" s="1282"/>
      <c r="AY73" s="1282"/>
      <c r="AZ73" s="1282"/>
      <c r="BA73" s="1282"/>
      <c r="BB73" s="1282" t="s">
        <v>605</v>
      </c>
      <c r="BC73" s="1282"/>
      <c r="BD73" s="1282"/>
      <c r="BE73" s="1282"/>
      <c r="BF73" s="1282"/>
      <c r="BG73" s="1282"/>
      <c r="BH73" s="1282"/>
      <c r="BI73" s="1282"/>
      <c r="BJ73" s="1282"/>
      <c r="BK73" s="1282"/>
      <c r="BL73" s="1282"/>
      <c r="BM73" s="1282"/>
      <c r="BN73" s="1282"/>
      <c r="BO73" s="1282"/>
      <c r="BP73" s="1281">
        <v>66.099999999999994</v>
      </c>
      <c r="BQ73" s="1281"/>
      <c r="BR73" s="1281"/>
      <c r="BS73" s="1281"/>
      <c r="BT73" s="1281"/>
      <c r="BU73" s="1281"/>
      <c r="BV73" s="1281"/>
      <c r="BW73" s="1281"/>
      <c r="BX73" s="1281">
        <v>69.2</v>
      </c>
      <c r="BY73" s="1281"/>
      <c r="BZ73" s="1281"/>
      <c r="CA73" s="1281"/>
      <c r="CB73" s="1281"/>
      <c r="CC73" s="1281"/>
      <c r="CD73" s="1281"/>
      <c r="CE73" s="1281"/>
      <c r="CF73" s="1281">
        <v>79.2</v>
      </c>
      <c r="CG73" s="1281"/>
      <c r="CH73" s="1281"/>
      <c r="CI73" s="1281"/>
      <c r="CJ73" s="1281"/>
      <c r="CK73" s="1281"/>
      <c r="CL73" s="1281"/>
      <c r="CM73" s="1281"/>
      <c r="CN73" s="1281">
        <v>77.400000000000006</v>
      </c>
      <c r="CO73" s="1281"/>
      <c r="CP73" s="1281"/>
      <c r="CQ73" s="1281"/>
      <c r="CR73" s="1281"/>
      <c r="CS73" s="1281"/>
      <c r="CT73" s="1281"/>
      <c r="CU73" s="1281"/>
      <c r="CV73" s="1281">
        <v>54.6</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604</v>
      </c>
      <c r="BC75" s="1282"/>
      <c r="BD75" s="1282"/>
      <c r="BE75" s="1282"/>
      <c r="BF75" s="1282"/>
      <c r="BG75" s="1282"/>
      <c r="BH75" s="1282"/>
      <c r="BI75" s="1282"/>
      <c r="BJ75" s="1282"/>
      <c r="BK75" s="1282"/>
      <c r="BL75" s="1282"/>
      <c r="BM75" s="1282"/>
      <c r="BN75" s="1282"/>
      <c r="BO75" s="1282"/>
      <c r="BP75" s="1281">
        <v>9.1999999999999993</v>
      </c>
      <c r="BQ75" s="1281"/>
      <c r="BR75" s="1281"/>
      <c r="BS75" s="1281"/>
      <c r="BT75" s="1281"/>
      <c r="BU75" s="1281"/>
      <c r="BV75" s="1281"/>
      <c r="BW75" s="1281"/>
      <c r="BX75" s="1281">
        <v>9.6999999999999993</v>
      </c>
      <c r="BY75" s="1281"/>
      <c r="BZ75" s="1281"/>
      <c r="CA75" s="1281"/>
      <c r="CB75" s="1281"/>
      <c r="CC75" s="1281"/>
      <c r="CD75" s="1281"/>
      <c r="CE75" s="1281"/>
      <c r="CF75" s="1281">
        <v>10.3</v>
      </c>
      <c r="CG75" s="1281"/>
      <c r="CH75" s="1281"/>
      <c r="CI75" s="1281"/>
      <c r="CJ75" s="1281"/>
      <c r="CK75" s="1281"/>
      <c r="CL75" s="1281"/>
      <c r="CM75" s="1281"/>
      <c r="CN75" s="1281">
        <v>10.8</v>
      </c>
      <c r="CO75" s="1281"/>
      <c r="CP75" s="1281"/>
      <c r="CQ75" s="1281"/>
      <c r="CR75" s="1281"/>
      <c r="CS75" s="1281"/>
      <c r="CT75" s="1281"/>
      <c r="CU75" s="1281"/>
      <c r="CV75" s="1281">
        <v>11</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606</v>
      </c>
      <c r="AO77" s="1283"/>
      <c r="AP77" s="1283"/>
      <c r="AQ77" s="1283"/>
      <c r="AR77" s="1283"/>
      <c r="AS77" s="1283"/>
      <c r="AT77" s="1283"/>
      <c r="AU77" s="1283"/>
      <c r="AV77" s="1283"/>
      <c r="AW77" s="1283"/>
      <c r="AX77" s="1283"/>
      <c r="AY77" s="1283"/>
      <c r="AZ77" s="1283"/>
      <c r="BA77" s="1283"/>
      <c r="BB77" s="1282" t="s">
        <v>605</v>
      </c>
      <c r="BC77" s="1282"/>
      <c r="BD77" s="1282"/>
      <c r="BE77" s="1282"/>
      <c r="BF77" s="1282"/>
      <c r="BG77" s="1282"/>
      <c r="BH77" s="1282"/>
      <c r="BI77" s="1282"/>
      <c r="BJ77" s="1282"/>
      <c r="BK77" s="1282"/>
      <c r="BL77" s="1282"/>
      <c r="BM77" s="1282"/>
      <c r="BN77" s="1282"/>
      <c r="BO77" s="1282"/>
      <c r="BP77" s="1281">
        <v>51.4</v>
      </c>
      <c r="BQ77" s="1281"/>
      <c r="BR77" s="1281"/>
      <c r="BS77" s="1281"/>
      <c r="BT77" s="1281"/>
      <c r="BU77" s="1281"/>
      <c r="BV77" s="1281"/>
      <c r="BW77" s="1281"/>
      <c r="BX77" s="1281">
        <v>46.8</v>
      </c>
      <c r="BY77" s="1281"/>
      <c r="BZ77" s="1281"/>
      <c r="CA77" s="1281"/>
      <c r="CB77" s="1281"/>
      <c r="CC77" s="1281"/>
      <c r="CD77" s="1281"/>
      <c r="CE77" s="1281"/>
      <c r="CF77" s="1281">
        <v>48.4</v>
      </c>
      <c r="CG77" s="1281"/>
      <c r="CH77" s="1281"/>
      <c r="CI77" s="1281"/>
      <c r="CJ77" s="1281"/>
      <c r="CK77" s="1281"/>
      <c r="CL77" s="1281"/>
      <c r="CM77" s="1281"/>
      <c r="CN77" s="1281">
        <v>43</v>
      </c>
      <c r="CO77" s="1281"/>
      <c r="CP77" s="1281"/>
      <c r="CQ77" s="1281"/>
      <c r="CR77" s="1281"/>
      <c r="CS77" s="1281"/>
      <c r="CT77" s="1281"/>
      <c r="CU77" s="1281"/>
      <c r="CV77" s="1281">
        <v>0</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604</v>
      </c>
      <c r="BC79" s="1282"/>
      <c r="BD79" s="1282"/>
      <c r="BE79" s="1282"/>
      <c r="BF79" s="1282"/>
      <c r="BG79" s="1282"/>
      <c r="BH79" s="1282"/>
      <c r="BI79" s="1282"/>
      <c r="BJ79" s="1282"/>
      <c r="BK79" s="1282"/>
      <c r="BL79" s="1282"/>
      <c r="BM79" s="1282"/>
      <c r="BN79" s="1282"/>
      <c r="BO79" s="1282"/>
      <c r="BP79" s="1281">
        <v>10.199999999999999</v>
      </c>
      <c r="BQ79" s="1281"/>
      <c r="BR79" s="1281"/>
      <c r="BS79" s="1281"/>
      <c r="BT79" s="1281"/>
      <c r="BU79" s="1281"/>
      <c r="BV79" s="1281"/>
      <c r="BW79" s="1281"/>
      <c r="BX79" s="1281">
        <v>9.9</v>
      </c>
      <c r="BY79" s="1281"/>
      <c r="BZ79" s="1281"/>
      <c r="CA79" s="1281"/>
      <c r="CB79" s="1281"/>
      <c r="CC79" s="1281"/>
      <c r="CD79" s="1281"/>
      <c r="CE79" s="1281"/>
      <c r="CF79" s="1281">
        <v>9.9</v>
      </c>
      <c r="CG79" s="1281"/>
      <c r="CH79" s="1281"/>
      <c r="CI79" s="1281"/>
      <c r="CJ79" s="1281"/>
      <c r="CK79" s="1281"/>
      <c r="CL79" s="1281"/>
      <c r="CM79" s="1281"/>
      <c r="CN79" s="1281">
        <v>9.9</v>
      </c>
      <c r="CO79" s="1281"/>
      <c r="CP79" s="1281"/>
      <c r="CQ79" s="1281"/>
      <c r="CR79" s="1281"/>
      <c r="CS79" s="1281"/>
      <c r="CT79" s="1281"/>
      <c r="CU79" s="1281"/>
      <c r="CV79" s="1281">
        <v>8.9</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Q4vCQmOZYU15PjLE3Ux5DDfD6C7+aAibqXE2mEQtciZ/40DipZhkLeIAT0Ghv3TzhenozNN5af8uI+vS2o2zEA==" saltValue="hBCx0iJmJPkdrl1ME4ARd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B53B9-9AC4-4B64-9BDC-EDAAD00EE8A6}">
  <sheetPr>
    <pageSetUpPr fitToPage="1"/>
  </sheetPr>
  <dimension ref="A1:DR125"/>
  <sheetViews>
    <sheetView showGridLines="0" zoomScaleNormal="10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Qf26Mpyn/0PQNihZIGQcUQV26e81uRQ5rZ1iJPIfD9IzBDydTOPRfAv5dgNgp0gpuVRVGAJwvrBj8PapSfXwvg==" saltValue="mLdrsAbQRS32mlOPpylCz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A30EB-E354-449D-85FF-964014D821CF}">
  <sheetPr>
    <pageSetUpPr fitToPage="1"/>
  </sheetPr>
  <dimension ref="A1:DR125"/>
  <sheetViews>
    <sheetView showGridLines="0" tabSelected="1" zoomScaleNormal="10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qyh0N7fO2jG+HH5d06y2O/JzLfrDwOU4/NuDX1D9m+vrT+XM5jfRf77TvCld6RI1i/qZXriqr1J0nsR93Zojg==" saltValue="KOvmrZXHr1mCdek2lR/8l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554</v>
      </c>
      <c r="G2" s="157"/>
      <c r="H2" s="158"/>
    </row>
    <row r="3" spans="1:8" x14ac:dyDescent="0.15">
      <c r="A3" s="154" t="s">
        <v>547</v>
      </c>
      <c r="B3" s="159"/>
      <c r="C3" s="160"/>
      <c r="D3" s="161">
        <v>339732</v>
      </c>
      <c r="E3" s="162"/>
      <c r="F3" s="163">
        <v>107537</v>
      </c>
      <c r="G3" s="164"/>
      <c r="H3" s="165"/>
    </row>
    <row r="4" spans="1:8" x14ac:dyDescent="0.15">
      <c r="A4" s="166"/>
      <c r="B4" s="167"/>
      <c r="C4" s="168"/>
      <c r="D4" s="169">
        <v>111367</v>
      </c>
      <c r="E4" s="170"/>
      <c r="F4" s="171">
        <v>57923</v>
      </c>
      <c r="G4" s="172"/>
      <c r="H4" s="173"/>
    </row>
    <row r="5" spans="1:8" x14ac:dyDescent="0.15">
      <c r="A5" s="154" t="s">
        <v>549</v>
      </c>
      <c r="B5" s="159"/>
      <c r="C5" s="160"/>
      <c r="D5" s="161">
        <v>394361</v>
      </c>
      <c r="E5" s="162"/>
      <c r="F5" s="163">
        <v>113913</v>
      </c>
      <c r="G5" s="164"/>
      <c r="H5" s="165"/>
    </row>
    <row r="6" spans="1:8" x14ac:dyDescent="0.15">
      <c r="A6" s="166"/>
      <c r="B6" s="167"/>
      <c r="C6" s="168"/>
      <c r="D6" s="169">
        <v>106347</v>
      </c>
      <c r="E6" s="170"/>
      <c r="F6" s="171">
        <v>53160</v>
      </c>
      <c r="G6" s="172"/>
      <c r="H6" s="173"/>
    </row>
    <row r="7" spans="1:8" x14ac:dyDescent="0.15">
      <c r="A7" s="154" t="s">
        <v>550</v>
      </c>
      <c r="B7" s="159"/>
      <c r="C7" s="160"/>
      <c r="D7" s="161">
        <v>346122</v>
      </c>
      <c r="E7" s="162"/>
      <c r="F7" s="163">
        <v>115050</v>
      </c>
      <c r="G7" s="164"/>
      <c r="H7" s="165"/>
    </row>
    <row r="8" spans="1:8" x14ac:dyDescent="0.15">
      <c r="A8" s="166"/>
      <c r="B8" s="167"/>
      <c r="C8" s="168"/>
      <c r="D8" s="169">
        <v>156716</v>
      </c>
      <c r="E8" s="170"/>
      <c r="F8" s="171">
        <v>53792</v>
      </c>
      <c r="G8" s="172"/>
      <c r="H8" s="173"/>
    </row>
    <row r="9" spans="1:8" x14ac:dyDescent="0.15">
      <c r="A9" s="154" t="s">
        <v>551</v>
      </c>
      <c r="B9" s="159"/>
      <c r="C9" s="160"/>
      <c r="D9" s="161">
        <v>344876</v>
      </c>
      <c r="E9" s="162"/>
      <c r="F9" s="163">
        <v>118252</v>
      </c>
      <c r="G9" s="164"/>
      <c r="H9" s="165"/>
    </row>
    <row r="10" spans="1:8" x14ac:dyDescent="0.15">
      <c r="A10" s="166"/>
      <c r="B10" s="167"/>
      <c r="C10" s="168"/>
      <c r="D10" s="169">
        <v>64475</v>
      </c>
      <c r="E10" s="170"/>
      <c r="F10" s="171">
        <v>49994</v>
      </c>
      <c r="G10" s="172"/>
      <c r="H10" s="173"/>
    </row>
    <row r="11" spans="1:8" x14ac:dyDescent="0.15">
      <c r="A11" s="154" t="s">
        <v>552</v>
      </c>
      <c r="B11" s="159"/>
      <c r="C11" s="160"/>
      <c r="D11" s="161">
        <v>255038</v>
      </c>
      <c r="E11" s="162"/>
      <c r="F11" s="163">
        <v>200194</v>
      </c>
      <c r="G11" s="164"/>
      <c r="H11" s="165"/>
    </row>
    <row r="12" spans="1:8" x14ac:dyDescent="0.15">
      <c r="A12" s="166"/>
      <c r="B12" s="167"/>
      <c r="C12" s="174"/>
      <c r="D12" s="169">
        <v>93776</v>
      </c>
      <c r="E12" s="170"/>
      <c r="F12" s="171">
        <v>106422</v>
      </c>
      <c r="G12" s="172"/>
      <c r="H12" s="173"/>
    </row>
    <row r="13" spans="1:8" x14ac:dyDescent="0.15">
      <c r="A13" s="154"/>
      <c r="B13" s="159"/>
      <c r="C13" s="175"/>
      <c r="D13" s="176">
        <v>336026</v>
      </c>
      <c r="E13" s="177"/>
      <c r="F13" s="178">
        <v>130989</v>
      </c>
      <c r="G13" s="179"/>
      <c r="H13" s="165"/>
    </row>
    <row r="14" spans="1:8" x14ac:dyDescent="0.15">
      <c r="A14" s="166"/>
      <c r="B14" s="167"/>
      <c r="C14" s="168"/>
      <c r="D14" s="169">
        <v>106536</v>
      </c>
      <c r="E14" s="170"/>
      <c r="F14" s="171">
        <v>64258</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2.7</v>
      </c>
      <c r="C19" s="180">
        <f>ROUND(VALUE(SUBSTITUTE(実質収支比率等に係る経年分析!G$48,"▲","-")),2)</f>
        <v>3.19</v>
      </c>
      <c r="D19" s="180">
        <f>ROUND(VALUE(SUBSTITUTE(実質収支比率等に係る経年分析!H$48,"▲","-")),2)</f>
        <v>2.93</v>
      </c>
      <c r="E19" s="180">
        <f>ROUND(VALUE(SUBSTITUTE(実質収支比率等に係る経年分析!I$48,"▲","-")),2)</f>
        <v>3.84</v>
      </c>
      <c r="F19" s="180">
        <f>ROUND(VALUE(SUBSTITUTE(実質収支比率等に係る経年分析!J$48,"▲","-")),2)</f>
        <v>3.62</v>
      </c>
    </row>
    <row r="20" spans="1:11" x14ac:dyDescent="0.15">
      <c r="A20" s="180" t="s">
        <v>54</v>
      </c>
      <c r="B20" s="180">
        <f>ROUND(VALUE(SUBSTITUTE(実質収支比率等に係る経年分析!F$47,"▲","-")),2)</f>
        <v>9.14</v>
      </c>
      <c r="C20" s="180">
        <f>ROUND(VALUE(SUBSTITUTE(実質収支比率等に係る経年分析!G$47,"▲","-")),2)</f>
        <v>9.2200000000000006</v>
      </c>
      <c r="D20" s="180">
        <f>ROUND(VALUE(SUBSTITUTE(実質収支比率等に係る経年分析!H$47,"▲","-")),2)</f>
        <v>9.25</v>
      </c>
      <c r="E20" s="180">
        <f>ROUND(VALUE(SUBSTITUTE(実質収支比率等に係る経年分析!I$47,"▲","-")),2)</f>
        <v>9.19</v>
      </c>
      <c r="F20" s="180">
        <f>ROUND(VALUE(SUBSTITUTE(実質収支比率等に係る経年分析!J$47,"▲","-")),2)</f>
        <v>8.9</v>
      </c>
    </row>
    <row r="21" spans="1:11" x14ac:dyDescent="0.15">
      <c r="A21" s="180" t="s">
        <v>55</v>
      </c>
      <c r="B21" s="180">
        <f>IF(ISNUMBER(VALUE(SUBSTITUTE(実質収支比率等に係る経年分析!F$49,"▲","-"))),ROUND(VALUE(SUBSTITUTE(実質収支比率等に係る経年分析!F$49,"▲","-")),2),NA())</f>
        <v>-0.33</v>
      </c>
      <c r="C21" s="180">
        <f>IF(ISNUMBER(VALUE(SUBSTITUTE(実質収支比率等に係る経年分析!G$49,"▲","-"))),ROUND(VALUE(SUBSTITUTE(実質収支比率等に係る経年分析!G$49,"▲","-")),2),NA())</f>
        <v>0.47</v>
      </c>
      <c r="D21" s="180">
        <f>IF(ISNUMBER(VALUE(SUBSTITUTE(実質収支比率等に係る経年分析!H$49,"▲","-"))),ROUND(VALUE(SUBSTITUTE(実質収支比率等に係る経年分析!H$49,"▲","-")),2),NA())</f>
        <v>-0.27</v>
      </c>
      <c r="E21" s="180">
        <f>IF(ISNUMBER(VALUE(SUBSTITUTE(実質収支比率等に係る経年分析!I$49,"▲","-"))),ROUND(VALUE(SUBSTITUTE(実質収支比率等に係る経年分析!I$49,"▲","-")),2),NA())</f>
        <v>0.92</v>
      </c>
      <c r="F21" s="180">
        <f>IF(ISNUMBER(VALUE(SUBSTITUTE(実質収支比率等に係る経年分析!J$49,"▲","-"))),ROUND(VALUE(SUBSTITUTE(実質収支比率等に係る経年分析!J$49,"▲","-")),2),NA())</f>
        <v>-0.09</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水力発電事業特別会計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農業研修施設事業特別会計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老人保健施設事業特別会計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白金泉源事業特別会計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0.14000000000000001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7.0000000000000007E-2</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2.62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2.4300000000000002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2.69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3.17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2.91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3.81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3.61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9.1999999999999993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10.78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12.23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13.66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13.9</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1273</v>
      </c>
      <c r="E42" s="182"/>
      <c r="F42" s="182"/>
      <c r="G42" s="182">
        <f>'実質公債費比率（分子）の構造'!L$52</f>
        <v>1251</v>
      </c>
      <c r="H42" s="182"/>
      <c r="I42" s="182"/>
      <c r="J42" s="182">
        <f>'実質公債費比率（分子）の構造'!M$52</f>
        <v>1297</v>
      </c>
      <c r="K42" s="182"/>
      <c r="L42" s="182"/>
      <c r="M42" s="182">
        <f>'実質公債費比率（分子）の構造'!N$52</f>
        <v>1311</v>
      </c>
      <c r="N42" s="182"/>
      <c r="O42" s="182"/>
      <c r="P42" s="182">
        <f>'実質公債費比率（分子）の構造'!O$52</f>
        <v>1360</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v>
      </c>
      <c r="C44" s="182"/>
      <c r="D44" s="182"/>
      <c r="E44" s="182">
        <f>'実質公債費比率（分子）の構造'!L$50</f>
        <v>2</v>
      </c>
      <c r="F44" s="182"/>
      <c r="G44" s="182"/>
      <c r="H44" s="182">
        <f>'実質公債費比率（分子）の構造'!M$50</f>
        <v>1</v>
      </c>
      <c r="I44" s="182"/>
      <c r="J44" s="182"/>
      <c r="K44" s="182">
        <f>'実質公債費比率（分子）の構造'!N$50</f>
        <v>1</v>
      </c>
      <c r="L44" s="182"/>
      <c r="M44" s="182"/>
      <c r="N44" s="182">
        <f>'実質公債費比率（分子）の構造'!O$50</f>
        <v>14</v>
      </c>
      <c r="O44" s="182"/>
      <c r="P44" s="182"/>
    </row>
    <row r="45" spans="1:16" x14ac:dyDescent="0.15">
      <c r="A45" s="182" t="s">
        <v>65</v>
      </c>
      <c r="B45" s="182">
        <f>'実質公債費比率（分子）の構造'!K$49</f>
        <v>36</v>
      </c>
      <c r="C45" s="182"/>
      <c r="D45" s="182"/>
      <c r="E45" s="182">
        <f>'実質公債費比率（分子）の構造'!L$49</f>
        <v>38</v>
      </c>
      <c r="F45" s="182"/>
      <c r="G45" s="182"/>
      <c r="H45" s="182">
        <f>'実質公債費比率（分子）の構造'!M$49</f>
        <v>30</v>
      </c>
      <c r="I45" s="182"/>
      <c r="J45" s="182"/>
      <c r="K45" s="182">
        <f>'実質公債費比率（分子）の構造'!N$49</f>
        <v>31</v>
      </c>
      <c r="L45" s="182"/>
      <c r="M45" s="182"/>
      <c r="N45" s="182">
        <f>'実質公債費比率（分子）の構造'!O$49</f>
        <v>35</v>
      </c>
      <c r="O45" s="182"/>
      <c r="P45" s="182"/>
    </row>
    <row r="46" spans="1:16" x14ac:dyDescent="0.15">
      <c r="A46" s="182" t="s">
        <v>66</v>
      </c>
      <c r="B46" s="182">
        <f>'実質公債費比率（分子）の構造'!K$48</f>
        <v>275</v>
      </c>
      <c r="C46" s="182"/>
      <c r="D46" s="182"/>
      <c r="E46" s="182">
        <f>'実質公債費比率（分子）の構造'!L$48</f>
        <v>259</v>
      </c>
      <c r="F46" s="182"/>
      <c r="G46" s="182"/>
      <c r="H46" s="182">
        <f>'実質公債費比率（分子）の構造'!M$48</f>
        <v>253</v>
      </c>
      <c r="I46" s="182"/>
      <c r="J46" s="182"/>
      <c r="K46" s="182">
        <f>'実質公債費比率（分子）の構造'!N$48</f>
        <v>253</v>
      </c>
      <c r="L46" s="182"/>
      <c r="M46" s="182"/>
      <c r="N46" s="182">
        <f>'実質公債費比率（分子）の構造'!O$48</f>
        <v>255</v>
      </c>
      <c r="O46" s="182"/>
      <c r="P46" s="182"/>
    </row>
    <row r="47" spans="1:16" x14ac:dyDescent="0.15">
      <c r="A47" s="182" t="s">
        <v>13</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1432</v>
      </c>
      <c r="C49" s="182"/>
      <c r="D49" s="182"/>
      <c r="E49" s="182">
        <f>'実質公債費比率（分子）の構造'!L$45</f>
        <v>1459</v>
      </c>
      <c r="F49" s="182"/>
      <c r="G49" s="182"/>
      <c r="H49" s="182">
        <f>'実質公債費比率（分子）の構造'!M$45</f>
        <v>1520</v>
      </c>
      <c r="I49" s="182"/>
      <c r="J49" s="182"/>
      <c r="K49" s="182">
        <f>'実質公債費比率（分子）の構造'!N$45</f>
        <v>1561</v>
      </c>
      <c r="L49" s="182"/>
      <c r="M49" s="182"/>
      <c r="N49" s="182">
        <f>'実質公債費比率（分子）の構造'!O$45</f>
        <v>1611</v>
      </c>
      <c r="O49" s="182"/>
      <c r="P49" s="182"/>
    </row>
    <row r="50" spans="1:16" x14ac:dyDescent="0.15">
      <c r="A50" s="182" t="s">
        <v>69</v>
      </c>
      <c r="B50" s="182" t="e">
        <f>NA()</f>
        <v>#N/A</v>
      </c>
      <c r="C50" s="182">
        <f>IF(ISNUMBER('実質公債費比率（分子）の構造'!K$53),'実質公債費比率（分子）の構造'!K$53,NA())</f>
        <v>472</v>
      </c>
      <c r="D50" s="182" t="e">
        <f>NA()</f>
        <v>#N/A</v>
      </c>
      <c r="E50" s="182" t="e">
        <f>NA()</f>
        <v>#N/A</v>
      </c>
      <c r="F50" s="182">
        <f>IF(ISNUMBER('実質公債費比率（分子）の構造'!L$53),'実質公債費比率（分子）の構造'!L$53,NA())</f>
        <v>507</v>
      </c>
      <c r="G50" s="182" t="e">
        <f>NA()</f>
        <v>#N/A</v>
      </c>
      <c r="H50" s="182" t="e">
        <f>NA()</f>
        <v>#N/A</v>
      </c>
      <c r="I50" s="182">
        <f>IF(ISNUMBER('実質公債費比率（分子）の構造'!M$53),'実質公債費比率（分子）の構造'!M$53,NA())</f>
        <v>507</v>
      </c>
      <c r="J50" s="182" t="e">
        <f>NA()</f>
        <v>#N/A</v>
      </c>
      <c r="K50" s="182" t="e">
        <f>NA()</f>
        <v>#N/A</v>
      </c>
      <c r="L50" s="182">
        <f>IF(ISNUMBER('実質公債費比率（分子）の構造'!N$53),'実質公債費比率（分子）の構造'!N$53,NA())</f>
        <v>535</v>
      </c>
      <c r="M50" s="182" t="e">
        <f>NA()</f>
        <v>#N/A</v>
      </c>
      <c r="N50" s="182" t="e">
        <f>NA()</f>
        <v>#N/A</v>
      </c>
      <c r="O50" s="182">
        <f>IF(ISNUMBER('実質公債費比率（分子）の構造'!O$53),'実質公債費比率（分子）の構造'!O$53,NA())</f>
        <v>555</v>
      </c>
      <c r="P50" s="182" t="e">
        <f>NA()</f>
        <v>#N/A</v>
      </c>
    </row>
    <row r="53" spans="1:16" x14ac:dyDescent="0.15">
      <c r="A53" s="150" t="s">
        <v>70</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12132</v>
      </c>
      <c r="E56" s="181"/>
      <c r="F56" s="181"/>
      <c r="G56" s="181">
        <f>'将来負担比率（分子）の構造'!J$52</f>
        <v>12026</v>
      </c>
      <c r="H56" s="181"/>
      <c r="I56" s="181"/>
      <c r="J56" s="181">
        <f>'将来負担比率（分子）の構造'!K$52</f>
        <v>12006</v>
      </c>
      <c r="K56" s="181"/>
      <c r="L56" s="181"/>
      <c r="M56" s="181">
        <f>'将来負担比率（分子）の構造'!L$52</f>
        <v>11005</v>
      </c>
      <c r="N56" s="181"/>
      <c r="O56" s="181"/>
      <c r="P56" s="181">
        <f>'将来負担比率（分子）の構造'!M$52</f>
        <v>10841</v>
      </c>
    </row>
    <row r="57" spans="1:16" x14ac:dyDescent="0.15">
      <c r="A57" s="181" t="s">
        <v>41</v>
      </c>
      <c r="B57" s="181"/>
      <c r="C57" s="181"/>
      <c r="D57" s="181">
        <f>'将来負担比率（分子）の構造'!I$51</f>
        <v>544</v>
      </c>
      <c r="E57" s="181"/>
      <c r="F57" s="181"/>
      <c r="G57" s="181">
        <f>'将来負担比率（分子）の構造'!J$51</f>
        <v>478</v>
      </c>
      <c r="H57" s="181"/>
      <c r="I57" s="181"/>
      <c r="J57" s="181">
        <f>'将来負担比率（分子）の構造'!K$51</f>
        <v>440</v>
      </c>
      <c r="K57" s="181"/>
      <c r="L57" s="181"/>
      <c r="M57" s="181">
        <f>'将来負担比率（分子）の構造'!L$51</f>
        <v>419</v>
      </c>
      <c r="N57" s="181"/>
      <c r="O57" s="181"/>
      <c r="P57" s="181">
        <f>'将来負担比率（分子）の構造'!M$51</f>
        <v>385</v>
      </c>
    </row>
    <row r="58" spans="1:16" x14ac:dyDescent="0.15">
      <c r="A58" s="181" t="s">
        <v>40</v>
      </c>
      <c r="B58" s="181"/>
      <c r="C58" s="181"/>
      <c r="D58" s="181">
        <f>'将来負担比率（分子）の構造'!I$50</f>
        <v>3314</v>
      </c>
      <c r="E58" s="181"/>
      <c r="F58" s="181"/>
      <c r="G58" s="181">
        <f>'将来負担比率（分子）の構造'!J$50</f>
        <v>3289</v>
      </c>
      <c r="H58" s="181"/>
      <c r="I58" s="181"/>
      <c r="J58" s="181">
        <f>'将来負担比率（分子）の構造'!K$50</f>
        <v>2914</v>
      </c>
      <c r="K58" s="181"/>
      <c r="L58" s="181"/>
      <c r="M58" s="181">
        <f>'将来負担比率（分子）の構造'!L$50</f>
        <v>2878</v>
      </c>
      <c r="N58" s="181"/>
      <c r="O58" s="181"/>
      <c r="P58" s="181">
        <f>'将来負担比率（分子）の構造'!M$50</f>
        <v>2928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124</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1582</v>
      </c>
      <c r="C62" s="181"/>
      <c r="D62" s="181"/>
      <c r="E62" s="181">
        <f>'将来負担比率（分子）の構造'!J$45</f>
        <v>1530</v>
      </c>
      <c r="F62" s="181"/>
      <c r="G62" s="181"/>
      <c r="H62" s="181">
        <f>'将来負担比率（分子）の構造'!K$45</f>
        <v>1601</v>
      </c>
      <c r="I62" s="181"/>
      <c r="J62" s="181"/>
      <c r="K62" s="181">
        <f>'将来負担比率（分子）の構造'!L$45</f>
        <v>1391</v>
      </c>
      <c r="L62" s="181"/>
      <c r="M62" s="181"/>
      <c r="N62" s="181">
        <f>'将来負担比率（分子）の構造'!M$45</f>
        <v>1386</v>
      </c>
      <c r="O62" s="181"/>
      <c r="P62" s="181"/>
    </row>
    <row r="63" spans="1:16" x14ac:dyDescent="0.15">
      <c r="A63" s="181" t="s">
        <v>33</v>
      </c>
      <c r="B63" s="181">
        <f>'将来負担比率（分子）の構造'!I$44</f>
        <v>190</v>
      </c>
      <c r="C63" s="181"/>
      <c r="D63" s="181"/>
      <c r="E63" s="181">
        <f>'将来負担比率（分子）の構造'!J$44</f>
        <v>121</v>
      </c>
      <c r="F63" s="181"/>
      <c r="G63" s="181"/>
      <c r="H63" s="181">
        <f>'将来負担比率（分子）の構造'!K$44</f>
        <v>160</v>
      </c>
      <c r="I63" s="181"/>
      <c r="J63" s="181"/>
      <c r="K63" s="181">
        <f>'将来負担比率（分子）の構造'!L$44</f>
        <v>155</v>
      </c>
      <c r="L63" s="181"/>
      <c r="M63" s="181"/>
      <c r="N63" s="181">
        <f>'将来負担比率（分子）の構造'!M$44</f>
        <v>126</v>
      </c>
      <c r="O63" s="181"/>
      <c r="P63" s="181"/>
    </row>
    <row r="64" spans="1:16" x14ac:dyDescent="0.15">
      <c r="A64" s="181" t="s">
        <v>32</v>
      </c>
      <c r="B64" s="181">
        <f>'将来負担比率（分子）の構造'!I$43</f>
        <v>2616</v>
      </c>
      <c r="C64" s="181"/>
      <c r="D64" s="181"/>
      <c r="E64" s="181">
        <f>'将来負担比率（分子）の構造'!J$43</f>
        <v>2563</v>
      </c>
      <c r="F64" s="181"/>
      <c r="G64" s="181"/>
      <c r="H64" s="181">
        <f>'将来負担比率（分子）の構造'!K$43</f>
        <v>2440</v>
      </c>
      <c r="I64" s="181"/>
      <c r="J64" s="181"/>
      <c r="K64" s="181">
        <f>'将来負担比率（分子）の構造'!L$43</f>
        <v>2181</v>
      </c>
      <c r="L64" s="181"/>
      <c r="M64" s="181"/>
      <c r="N64" s="181">
        <f>'将来負担比率（分子）の構造'!M$43</f>
        <v>1961</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14681</v>
      </c>
      <c r="C66" s="181"/>
      <c r="D66" s="181"/>
      <c r="E66" s="181">
        <f>'将来負担比率（分子）の構造'!J$41</f>
        <v>14914</v>
      </c>
      <c r="F66" s="181"/>
      <c r="G66" s="181"/>
      <c r="H66" s="181">
        <f>'将来負担比率（分子）の構造'!K$41</f>
        <v>14933</v>
      </c>
      <c r="I66" s="181"/>
      <c r="J66" s="181"/>
      <c r="K66" s="181">
        <f>'将来負担比率（分子）の構造'!L$41</f>
        <v>14274</v>
      </c>
      <c r="L66" s="181"/>
      <c r="M66" s="181"/>
      <c r="N66" s="181">
        <f>'将来負担比率（分子）の構造'!M$41</f>
        <v>13368</v>
      </c>
      <c r="O66" s="181"/>
      <c r="P66" s="181"/>
    </row>
    <row r="67" spans="1:16" x14ac:dyDescent="0.15">
      <c r="A67" s="181" t="s">
        <v>73</v>
      </c>
      <c r="B67" s="181" t="e">
        <f>NA()</f>
        <v>#N/A</v>
      </c>
      <c r="C67" s="181">
        <f>IF(ISNUMBER('将来負担比率（分子）の構造'!I$53), IF('将来負担比率（分子）の構造'!I$53 &lt; 0, 0, '将来負担比率（分子）の構造'!I$53), NA())</f>
        <v>3204</v>
      </c>
      <c r="D67" s="181" t="e">
        <f>NA()</f>
        <v>#N/A</v>
      </c>
      <c r="E67" s="181" t="e">
        <f>NA()</f>
        <v>#N/A</v>
      </c>
      <c r="F67" s="181">
        <f>IF(ISNUMBER('将来負担比率（分子）の構造'!J$53), IF('将来負担比率（分子）の構造'!J$53 &lt; 0, 0, '将来負担比率（分子）の構造'!J$53), NA())</f>
        <v>3337</v>
      </c>
      <c r="G67" s="181" t="e">
        <f>NA()</f>
        <v>#N/A</v>
      </c>
      <c r="H67" s="181" t="e">
        <f>NA()</f>
        <v>#N/A</v>
      </c>
      <c r="I67" s="181">
        <f>IF(ISNUMBER('将来負担比率（分子）の構造'!K$53), IF('将来負担比率（分子）の構造'!K$53 &lt; 0, 0, '将来負担比率（分子）の構造'!K$53), NA())</f>
        <v>3773</v>
      </c>
      <c r="J67" s="181" t="e">
        <f>NA()</f>
        <v>#N/A</v>
      </c>
      <c r="K67" s="181" t="e">
        <f>NA()</f>
        <v>#N/A</v>
      </c>
      <c r="L67" s="181">
        <f>IF(ISNUMBER('将来負担比率（分子）の構造'!L$53), IF('将来負担比率（分子）の構造'!L$53 &lt; 0, 0, '将来負担比率（分子）の構造'!L$53), NA())</f>
        <v>3699</v>
      </c>
      <c r="M67" s="181" t="e">
        <f>NA()</f>
        <v>#N/A</v>
      </c>
      <c r="N67" s="181" t="e">
        <f>NA()</f>
        <v>#N/A</v>
      </c>
      <c r="O67" s="181">
        <f>IF(ISNUMBER('将来負担比率（分子）の構造'!M$53), IF('将来負担比率（分子）の構造'!M$53 &lt; 0, 0, '将来負担比率（分子）の構造'!M$53), NA())</f>
        <v>2688</v>
      </c>
      <c r="P67" s="181" t="e">
        <f>NA()</f>
        <v>#N/A</v>
      </c>
    </row>
    <row r="70" spans="1:16" x14ac:dyDescent="0.15">
      <c r="A70" s="183" t="s">
        <v>74</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75</v>
      </c>
      <c r="B72" s="185">
        <f>基金残高に係る経年分析!F55</f>
        <v>553</v>
      </c>
      <c r="C72" s="185">
        <f>基金残高に係る経年分析!G55</f>
        <v>553</v>
      </c>
      <c r="D72" s="185">
        <f>基金残高に係る経年分析!H55</f>
        <v>553</v>
      </c>
    </row>
    <row r="73" spans="1:16" x14ac:dyDescent="0.15">
      <c r="A73" s="184" t="s">
        <v>76</v>
      </c>
      <c r="B73" s="185">
        <f>基金残高に係る経年分析!F56</f>
        <v>608</v>
      </c>
      <c r="C73" s="185">
        <f>基金残高に係る経年分析!G56</f>
        <v>608</v>
      </c>
      <c r="D73" s="185">
        <f>基金残高に係る経年分析!H56</f>
        <v>609</v>
      </c>
    </row>
    <row r="74" spans="1:16" x14ac:dyDescent="0.15">
      <c r="A74" s="184" t="s">
        <v>77</v>
      </c>
      <c r="B74" s="185">
        <f>基金残高に係る経年分析!F57</f>
        <v>1719</v>
      </c>
      <c r="C74" s="185">
        <f>基金残高に係る経年分析!G57</f>
        <v>1676</v>
      </c>
      <c r="D74" s="185">
        <f>基金残高に係る経年分析!H57</f>
        <v>1727</v>
      </c>
    </row>
  </sheetData>
  <sheetProtection algorithmName="SHA-512" hashValue="PPoMYlYrHy9qxKc77rcIOj/RqncOIj0DhzAb76Gcv9UJALxY0qI+kjt9IVZW/SllgX+TPk1gIYS5nBjg7Nfbuw==" saltValue="hrUupOSfpwXLNzskMS3W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AQ38" sqref="AQ38:AY38"/>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224</v>
      </c>
      <c r="C5" s="634"/>
      <c r="D5" s="634"/>
      <c r="E5" s="634"/>
      <c r="F5" s="634"/>
      <c r="G5" s="634"/>
      <c r="H5" s="634"/>
      <c r="I5" s="634"/>
      <c r="J5" s="634"/>
      <c r="K5" s="634"/>
      <c r="L5" s="634"/>
      <c r="M5" s="634"/>
      <c r="N5" s="634"/>
      <c r="O5" s="634"/>
      <c r="P5" s="634"/>
      <c r="Q5" s="635"/>
      <c r="R5" s="636">
        <v>1148146</v>
      </c>
      <c r="S5" s="637"/>
      <c r="T5" s="637"/>
      <c r="U5" s="637"/>
      <c r="V5" s="637"/>
      <c r="W5" s="637"/>
      <c r="X5" s="637"/>
      <c r="Y5" s="638"/>
      <c r="Z5" s="639">
        <v>9.6</v>
      </c>
      <c r="AA5" s="639"/>
      <c r="AB5" s="639"/>
      <c r="AC5" s="639"/>
      <c r="AD5" s="640">
        <v>1105615</v>
      </c>
      <c r="AE5" s="640"/>
      <c r="AF5" s="640"/>
      <c r="AG5" s="640"/>
      <c r="AH5" s="640"/>
      <c r="AI5" s="640"/>
      <c r="AJ5" s="640"/>
      <c r="AK5" s="640"/>
      <c r="AL5" s="641">
        <v>18</v>
      </c>
      <c r="AM5" s="642"/>
      <c r="AN5" s="642"/>
      <c r="AO5" s="643"/>
      <c r="AP5" s="633" t="s">
        <v>225</v>
      </c>
      <c r="AQ5" s="634"/>
      <c r="AR5" s="634"/>
      <c r="AS5" s="634"/>
      <c r="AT5" s="634"/>
      <c r="AU5" s="634"/>
      <c r="AV5" s="634"/>
      <c r="AW5" s="634"/>
      <c r="AX5" s="634"/>
      <c r="AY5" s="634"/>
      <c r="AZ5" s="634"/>
      <c r="BA5" s="634"/>
      <c r="BB5" s="634"/>
      <c r="BC5" s="634"/>
      <c r="BD5" s="634"/>
      <c r="BE5" s="634"/>
      <c r="BF5" s="635"/>
      <c r="BG5" s="647">
        <v>1094710</v>
      </c>
      <c r="BH5" s="648"/>
      <c r="BI5" s="648"/>
      <c r="BJ5" s="648"/>
      <c r="BK5" s="648"/>
      <c r="BL5" s="648"/>
      <c r="BM5" s="648"/>
      <c r="BN5" s="649"/>
      <c r="BO5" s="650">
        <v>95.3</v>
      </c>
      <c r="BP5" s="650"/>
      <c r="BQ5" s="650"/>
      <c r="BR5" s="650"/>
      <c r="BS5" s="651">
        <v>14672</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218</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x14ac:dyDescent="0.15">
      <c r="B6" s="644" t="s">
        <v>229</v>
      </c>
      <c r="C6" s="645"/>
      <c r="D6" s="645"/>
      <c r="E6" s="645"/>
      <c r="F6" s="645"/>
      <c r="G6" s="645"/>
      <c r="H6" s="645"/>
      <c r="I6" s="645"/>
      <c r="J6" s="645"/>
      <c r="K6" s="645"/>
      <c r="L6" s="645"/>
      <c r="M6" s="645"/>
      <c r="N6" s="645"/>
      <c r="O6" s="645"/>
      <c r="P6" s="645"/>
      <c r="Q6" s="646"/>
      <c r="R6" s="647">
        <v>228520</v>
      </c>
      <c r="S6" s="648"/>
      <c r="T6" s="648"/>
      <c r="U6" s="648"/>
      <c r="V6" s="648"/>
      <c r="W6" s="648"/>
      <c r="X6" s="648"/>
      <c r="Y6" s="649"/>
      <c r="Z6" s="650">
        <v>1.9</v>
      </c>
      <c r="AA6" s="650"/>
      <c r="AB6" s="650"/>
      <c r="AC6" s="650"/>
      <c r="AD6" s="651">
        <v>228520</v>
      </c>
      <c r="AE6" s="651"/>
      <c r="AF6" s="651"/>
      <c r="AG6" s="651"/>
      <c r="AH6" s="651"/>
      <c r="AI6" s="651"/>
      <c r="AJ6" s="651"/>
      <c r="AK6" s="651"/>
      <c r="AL6" s="652">
        <v>3.7</v>
      </c>
      <c r="AM6" s="653"/>
      <c r="AN6" s="653"/>
      <c r="AO6" s="654"/>
      <c r="AP6" s="644" t="s">
        <v>230</v>
      </c>
      <c r="AQ6" s="645"/>
      <c r="AR6" s="645"/>
      <c r="AS6" s="645"/>
      <c r="AT6" s="645"/>
      <c r="AU6" s="645"/>
      <c r="AV6" s="645"/>
      <c r="AW6" s="645"/>
      <c r="AX6" s="645"/>
      <c r="AY6" s="645"/>
      <c r="AZ6" s="645"/>
      <c r="BA6" s="645"/>
      <c r="BB6" s="645"/>
      <c r="BC6" s="645"/>
      <c r="BD6" s="645"/>
      <c r="BE6" s="645"/>
      <c r="BF6" s="646"/>
      <c r="BG6" s="647">
        <v>1094710</v>
      </c>
      <c r="BH6" s="648"/>
      <c r="BI6" s="648"/>
      <c r="BJ6" s="648"/>
      <c r="BK6" s="648"/>
      <c r="BL6" s="648"/>
      <c r="BM6" s="648"/>
      <c r="BN6" s="649"/>
      <c r="BO6" s="650">
        <v>95.3</v>
      </c>
      <c r="BP6" s="650"/>
      <c r="BQ6" s="650"/>
      <c r="BR6" s="650"/>
      <c r="BS6" s="651">
        <v>14672</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79553</v>
      </c>
      <c r="CS6" s="648"/>
      <c r="CT6" s="648"/>
      <c r="CU6" s="648"/>
      <c r="CV6" s="648"/>
      <c r="CW6" s="648"/>
      <c r="CX6" s="648"/>
      <c r="CY6" s="649"/>
      <c r="CZ6" s="641">
        <v>0.7</v>
      </c>
      <c r="DA6" s="642"/>
      <c r="DB6" s="642"/>
      <c r="DC6" s="661"/>
      <c r="DD6" s="656" t="s">
        <v>232</v>
      </c>
      <c r="DE6" s="648"/>
      <c r="DF6" s="648"/>
      <c r="DG6" s="648"/>
      <c r="DH6" s="648"/>
      <c r="DI6" s="648"/>
      <c r="DJ6" s="648"/>
      <c r="DK6" s="648"/>
      <c r="DL6" s="648"/>
      <c r="DM6" s="648"/>
      <c r="DN6" s="648"/>
      <c r="DO6" s="648"/>
      <c r="DP6" s="649"/>
      <c r="DQ6" s="656">
        <v>79553</v>
      </c>
      <c r="DR6" s="648"/>
      <c r="DS6" s="648"/>
      <c r="DT6" s="648"/>
      <c r="DU6" s="648"/>
      <c r="DV6" s="648"/>
      <c r="DW6" s="648"/>
      <c r="DX6" s="648"/>
      <c r="DY6" s="648"/>
      <c r="DZ6" s="648"/>
      <c r="EA6" s="648"/>
      <c r="EB6" s="648"/>
      <c r="EC6" s="657"/>
    </row>
    <row r="7" spans="2:143" ht="11.25" customHeight="1" x14ac:dyDescent="0.15">
      <c r="B7" s="644" t="s">
        <v>233</v>
      </c>
      <c r="C7" s="645"/>
      <c r="D7" s="645"/>
      <c r="E7" s="645"/>
      <c r="F7" s="645"/>
      <c r="G7" s="645"/>
      <c r="H7" s="645"/>
      <c r="I7" s="645"/>
      <c r="J7" s="645"/>
      <c r="K7" s="645"/>
      <c r="L7" s="645"/>
      <c r="M7" s="645"/>
      <c r="N7" s="645"/>
      <c r="O7" s="645"/>
      <c r="P7" s="645"/>
      <c r="Q7" s="646"/>
      <c r="R7" s="647">
        <v>884</v>
      </c>
      <c r="S7" s="648"/>
      <c r="T7" s="648"/>
      <c r="U7" s="648"/>
      <c r="V7" s="648"/>
      <c r="W7" s="648"/>
      <c r="X7" s="648"/>
      <c r="Y7" s="649"/>
      <c r="Z7" s="650">
        <v>0</v>
      </c>
      <c r="AA7" s="650"/>
      <c r="AB7" s="650"/>
      <c r="AC7" s="650"/>
      <c r="AD7" s="651">
        <v>884</v>
      </c>
      <c r="AE7" s="651"/>
      <c r="AF7" s="651"/>
      <c r="AG7" s="651"/>
      <c r="AH7" s="651"/>
      <c r="AI7" s="651"/>
      <c r="AJ7" s="651"/>
      <c r="AK7" s="651"/>
      <c r="AL7" s="652">
        <v>0</v>
      </c>
      <c r="AM7" s="653"/>
      <c r="AN7" s="653"/>
      <c r="AO7" s="654"/>
      <c r="AP7" s="644" t="s">
        <v>234</v>
      </c>
      <c r="AQ7" s="645"/>
      <c r="AR7" s="645"/>
      <c r="AS7" s="645"/>
      <c r="AT7" s="645"/>
      <c r="AU7" s="645"/>
      <c r="AV7" s="645"/>
      <c r="AW7" s="645"/>
      <c r="AX7" s="645"/>
      <c r="AY7" s="645"/>
      <c r="AZ7" s="645"/>
      <c r="BA7" s="645"/>
      <c r="BB7" s="645"/>
      <c r="BC7" s="645"/>
      <c r="BD7" s="645"/>
      <c r="BE7" s="645"/>
      <c r="BF7" s="646"/>
      <c r="BG7" s="647">
        <v>517294</v>
      </c>
      <c r="BH7" s="648"/>
      <c r="BI7" s="648"/>
      <c r="BJ7" s="648"/>
      <c r="BK7" s="648"/>
      <c r="BL7" s="648"/>
      <c r="BM7" s="648"/>
      <c r="BN7" s="649"/>
      <c r="BO7" s="650">
        <v>45.1</v>
      </c>
      <c r="BP7" s="650"/>
      <c r="BQ7" s="650"/>
      <c r="BR7" s="650"/>
      <c r="BS7" s="651">
        <v>14672</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2294375</v>
      </c>
      <c r="CS7" s="648"/>
      <c r="CT7" s="648"/>
      <c r="CU7" s="648"/>
      <c r="CV7" s="648"/>
      <c r="CW7" s="648"/>
      <c r="CX7" s="648"/>
      <c r="CY7" s="649"/>
      <c r="CZ7" s="650">
        <v>19.600000000000001</v>
      </c>
      <c r="DA7" s="650"/>
      <c r="DB7" s="650"/>
      <c r="DC7" s="650"/>
      <c r="DD7" s="656">
        <v>94448</v>
      </c>
      <c r="DE7" s="648"/>
      <c r="DF7" s="648"/>
      <c r="DG7" s="648"/>
      <c r="DH7" s="648"/>
      <c r="DI7" s="648"/>
      <c r="DJ7" s="648"/>
      <c r="DK7" s="648"/>
      <c r="DL7" s="648"/>
      <c r="DM7" s="648"/>
      <c r="DN7" s="648"/>
      <c r="DO7" s="648"/>
      <c r="DP7" s="649"/>
      <c r="DQ7" s="656">
        <v>1026887</v>
      </c>
      <c r="DR7" s="648"/>
      <c r="DS7" s="648"/>
      <c r="DT7" s="648"/>
      <c r="DU7" s="648"/>
      <c r="DV7" s="648"/>
      <c r="DW7" s="648"/>
      <c r="DX7" s="648"/>
      <c r="DY7" s="648"/>
      <c r="DZ7" s="648"/>
      <c r="EA7" s="648"/>
      <c r="EB7" s="648"/>
      <c r="EC7" s="657"/>
    </row>
    <row r="8" spans="2:143" ht="11.25" customHeight="1" x14ac:dyDescent="0.15">
      <c r="B8" s="644" t="s">
        <v>236</v>
      </c>
      <c r="C8" s="645"/>
      <c r="D8" s="645"/>
      <c r="E8" s="645"/>
      <c r="F8" s="645"/>
      <c r="G8" s="645"/>
      <c r="H8" s="645"/>
      <c r="I8" s="645"/>
      <c r="J8" s="645"/>
      <c r="K8" s="645"/>
      <c r="L8" s="645"/>
      <c r="M8" s="645"/>
      <c r="N8" s="645"/>
      <c r="O8" s="645"/>
      <c r="P8" s="645"/>
      <c r="Q8" s="646"/>
      <c r="R8" s="647">
        <v>2140</v>
      </c>
      <c r="S8" s="648"/>
      <c r="T8" s="648"/>
      <c r="U8" s="648"/>
      <c r="V8" s="648"/>
      <c r="W8" s="648"/>
      <c r="X8" s="648"/>
      <c r="Y8" s="649"/>
      <c r="Z8" s="650">
        <v>0</v>
      </c>
      <c r="AA8" s="650"/>
      <c r="AB8" s="650"/>
      <c r="AC8" s="650"/>
      <c r="AD8" s="651">
        <v>2140</v>
      </c>
      <c r="AE8" s="651"/>
      <c r="AF8" s="651"/>
      <c r="AG8" s="651"/>
      <c r="AH8" s="651"/>
      <c r="AI8" s="651"/>
      <c r="AJ8" s="651"/>
      <c r="AK8" s="651"/>
      <c r="AL8" s="652">
        <v>0</v>
      </c>
      <c r="AM8" s="653"/>
      <c r="AN8" s="653"/>
      <c r="AO8" s="654"/>
      <c r="AP8" s="644" t="s">
        <v>237</v>
      </c>
      <c r="AQ8" s="645"/>
      <c r="AR8" s="645"/>
      <c r="AS8" s="645"/>
      <c r="AT8" s="645"/>
      <c r="AU8" s="645"/>
      <c r="AV8" s="645"/>
      <c r="AW8" s="645"/>
      <c r="AX8" s="645"/>
      <c r="AY8" s="645"/>
      <c r="AZ8" s="645"/>
      <c r="BA8" s="645"/>
      <c r="BB8" s="645"/>
      <c r="BC8" s="645"/>
      <c r="BD8" s="645"/>
      <c r="BE8" s="645"/>
      <c r="BF8" s="646"/>
      <c r="BG8" s="647">
        <v>17100</v>
      </c>
      <c r="BH8" s="648"/>
      <c r="BI8" s="648"/>
      <c r="BJ8" s="648"/>
      <c r="BK8" s="648"/>
      <c r="BL8" s="648"/>
      <c r="BM8" s="648"/>
      <c r="BN8" s="649"/>
      <c r="BO8" s="650">
        <v>1.5</v>
      </c>
      <c r="BP8" s="650"/>
      <c r="BQ8" s="650"/>
      <c r="BR8" s="650"/>
      <c r="BS8" s="656" t="s">
        <v>127</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1781874</v>
      </c>
      <c r="CS8" s="648"/>
      <c r="CT8" s="648"/>
      <c r="CU8" s="648"/>
      <c r="CV8" s="648"/>
      <c r="CW8" s="648"/>
      <c r="CX8" s="648"/>
      <c r="CY8" s="649"/>
      <c r="CZ8" s="650">
        <v>15.3</v>
      </c>
      <c r="DA8" s="650"/>
      <c r="DB8" s="650"/>
      <c r="DC8" s="650"/>
      <c r="DD8" s="656">
        <v>58413</v>
      </c>
      <c r="DE8" s="648"/>
      <c r="DF8" s="648"/>
      <c r="DG8" s="648"/>
      <c r="DH8" s="648"/>
      <c r="DI8" s="648"/>
      <c r="DJ8" s="648"/>
      <c r="DK8" s="648"/>
      <c r="DL8" s="648"/>
      <c r="DM8" s="648"/>
      <c r="DN8" s="648"/>
      <c r="DO8" s="648"/>
      <c r="DP8" s="649"/>
      <c r="DQ8" s="656">
        <v>990361</v>
      </c>
      <c r="DR8" s="648"/>
      <c r="DS8" s="648"/>
      <c r="DT8" s="648"/>
      <c r="DU8" s="648"/>
      <c r="DV8" s="648"/>
      <c r="DW8" s="648"/>
      <c r="DX8" s="648"/>
      <c r="DY8" s="648"/>
      <c r="DZ8" s="648"/>
      <c r="EA8" s="648"/>
      <c r="EB8" s="648"/>
      <c r="EC8" s="657"/>
    </row>
    <row r="9" spans="2:143" ht="11.25" customHeight="1" x14ac:dyDescent="0.15">
      <c r="B9" s="644" t="s">
        <v>239</v>
      </c>
      <c r="C9" s="645"/>
      <c r="D9" s="645"/>
      <c r="E9" s="645"/>
      <c r="F9" s="645"/>
      <c r="G9" s="645"/>
      <c r="H9" s="645"/>
      <c r="I9" s="645"/>
      <c r="J9" s="645"/>
      <c r="K9" s="645"/>
      <c r="L9" s="645"/>
      <c r="M9" s="645"/>
      <c r="N9" s="645"/>
      <c r="O9" s="645"/>
      <c r="P9" s="645"/>
      <c r="Q9" s="646"/>
      <c r="R9" s="647">
        <v>2603</v>
      </c>
      <c r="S9" s="648"/>
      <c r="T9" s="648"/>
      <c r="U9" s="648"/>
      <c r="V9" s="648"/>
      <c r="W9" s="648"/>
      <c r="X9" s="648"/>
      <c r="Y9" s="649"/>
      <c r="Z9" s="650">
        <v>0</v>
      </c>
      <c r="AA9" s="650"/>
      <c r="AB9" s="650"/>
      <c r="AC9" s="650"/>
      <c r="AD9" s="651">
        <v>2603</v>
      </c>
      <c r="AE9" s="651"/>
      <c r="AF9" s="651"/>
      <c r="AG9" s="651"/>
      <c r="AH9" s="651"/>
      <c r="AI9" s="651"/>
      <c r="AJ9" s="651"/>
      <c r="AK9" s="651"/>
      <c r="AL9" s="652">
        <v>0</v>
      </c>
      <c r="AM9" s="653"/>
      <c r="AN9" s="653"/>
      <c r="AO9" s="654"/>
      <c r="AP9" s="644" t="s">
        <v>240</v>
      </c>
      <c r="AQ9" s="645"/>
      <c r="AR9" s="645"/>
      <c r="AS9" s="645"/>
      <c r="AT9" s="645"/>
      <c r="AU9" s="645"/>
      <c r="AV9" s="645"/>
      <c r="AW9" s="645"/>
      <c r="AX9" s="645"/>
      <c r="AY9" s="645"/>
      <c r="AZ9" s="645"/>
      <c r="BA9" s="645"/>
      <c r="BB9" s="645"/>
      <c r="BC9" s="645"/>
      <c r="BD9" s="645"/>
      <c r="BE9" s="645"/>
      <c r="BF9" s="646"/>
      <c r="BG9" s="647">
        <v>429687</v>
      </c>
      <c r="BH9" s="648"/>
      <c r="BI9" s="648"/>
      <c r="BJ9" s="648"/>
      <c r="BK9" s="648"/>
      <c r="BL9" s="648"/>
      <c r="BM9" s="648"/>
      <c r="BN9" s="649"/>
      <c r="BO9" s="650">
        <v>37.4</v>
      </c>
      <c r="BP9" s="650"/>
      <c r="BQ9" s="650"/>
      <c r="BR9" s="650"/>
      <c r="BS9" s="656" t="s">
        <v>232</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1091922</v>
      </c>
      <c r="CS9" s="648"/>
      <c r="CT9" s="648"/>
      <c r="CU9" s="648"/>
      <c r="CV9" s="648"/>
      <c r="CW9" s="648"/>
      <c r="CX9" s="648"/>
      <c r="CY9" s="649"/>
      <c r="CZ9" s="650">
        <v>9.3000000000000007</v>
      </c>
      <c r="DA9" s="650"/>
      <c r="DB9" s="650"/>
      <c r="DC9" s="650"/>
      <c r="DD9" s="656">
        <v>50389</v>
      </c>
      <c r="DE9" s="648"/>
      <c r="DF9" s="648"/>
      <c r="DG9" s="648"/>
      <c r="DH9" s="648"/>
      <c r="DI9" s="648"/>
      <c r="DJ9" s="648"/>
      <c r="DK9" s="648"/>
      <c r="DL9" s="648"/>
      <c r="DM9" s="648"/>
      <c r="DN9" s="648"/>
      <c r="DO9" s="648"/>
      <c r="DP9" s="649"/>
      <c r="DQ9" s="656">
        <v>983004</v>
      </c>
      <c r="DR9" s="648"/>
      <c r="DS9" s="648"/>
      <c r="DT9" s="648"/>
      <c r="DU9" s="648"/>
      <c r="DV9" s="648"/>
      <c r="DW9" s="648"/>
      <c r="DX9" s="648"/>
      <c r="DY9" s="648"/>
      <c r="DZ9" s="648"/>
      <c r="EA9" s="648"/>
      <c r="EB9" s="648"/>
      <c r="EC9" s="657"/>
    </row>
    <row r="10" spans="2:143" ht="11.25" customHeight="1" x14ac:dyDescent="0.15">
      <c r="B10" s="644" t="s">
        <v>242</v>
      </c>
      <c r="C10" s="645"/>
      <c r="D10" s="645"/>
      <c r="E10" s="645"/>
      <c r="F10" s="645"/>
      <c r="G10" s="645"/>
      <c r="H10" s="645"/>
      <c r="I10" s="645"/>
      <c r="J10" s="645"/>
      <c r="K10" s="645"/>
      <c r="L10" s="645"/>
      <c r="M10" s="645"/>
      <c r="N10" s="645"/>
      <c r="O10" s="645"/>
      <c r="P10" s="645"/>
      <c r="Q10" s="646"/>
      <c r="R10" s="647" t="s">
        <v>232</v>
      </c>
      <c r="S10" s="648"/>
      <c r="T10" s="648"/>
      <c r="U10" s="648"/>
      <c r="V10" s="648"/>
      <c r="W10" s="648"/>
      <c r="X10" s="648"/>
      <c r="Y10" s="649"/>
      <c r="Z10" s="650" t="s">
        <v>232</v>
      </c>
      <c r="AA10" s="650"/>
      <c r="AB10" s="650"/>
      <c r="AC10" s="650"/>
      <c r="AD10" s="651" t="s">
        <v>232</v>
      </c>
      <c r="AE10" s="651"/>
      <c r="AF10" s="651"/>
      <c r="AG10" s="651"/>
      <c r="AH10" s="651"/>
      <c r="AI10" s="651"/>
      <c r="AJ10" s="651"/>
      <c r="AK10" s="651"/>
      <c r="AL10" s="652" t="s">
        <v>232</v>
      </c>
      <c r="AM10" s="653"/>
      <c r="AN10" s="653"/>
      <c r="AO10" s="654"/>
      <c r="AP10" s="644" t="s">
        <v>243</v>
      </c>
      <c r="AQ10" s="645"/>
      <c r="AR10" s="645"/>
      <c r="AS10" s="645"/>
      <c r="AT10" s="645"/>
      <c r="AU10" s="645"/>
      <c r="AV10" s="645"/>
      <c r="AW10" s="645"/>
      <c r="AX10" s="645"/>
      <c r="AY10" s="645"/>
      <c r="AZ10" s="645"/>
      <c r="BA10" s="645"/>
      <c r="BB10" s="645"/>
      <c r="BC10" s="645"/>
      <c r="BD10" s="645"/>
      <c r="BE10" s="645"/>
      <c r="BF10" s="646"/>
      <c r="BG10" s="647">
        <v>32051</v>
      </c>
      <c r="BH10" s="648"/>
      <c r="BI10" s="648"/>
      <c r="BJ10" s="648"/>
      <c r="BK10" s="648"/>
      <c r="BL10" s="648"/>
      <c r="BM10" s="648"/>
      <c r="BN10" s="649"/>
      <c r="BO10" s="650">
        <v>2.8</v>
      </c>
      <c r="BP10" s="650"/>
      <c r="BQ10" s="650"/>
      <c r="BR10" s="650"/>
      <c r="BS10" s="656">
        <v>6331</v>
      </c>
      <c r="BT10" s="648"/>
      <c r="BU10" s="648"/>
      <c r="BV10" s="648"/>
      <c r="BW10" s="648"/>
      <c r="BX10" s="648"/>
      <c r="BY10" s="648"/>
      <c r="BZ10" s="648"/>
      <c r="CA10" s="648"/>
      <c r="CB10" s="657"/>
      <c r="CD10" s="662" t="s">
        <v>244</v>
      </c>
      <c r="CE10" s="663"/>
      <c r="CF10" s="663"/>
      <c r="CG10" s="663"/>
      <c r="CH10" s="663"/>
      <c r="CI10" s="663"/>
      <c r="CJ10" s="663"/>
      <c r="CK10" s="663"/>
      <c r="CL10" s="663"/>
      <c r="CM10" s="663"/>
      <c r="CN10" s="663"/>
      <c r="CO10" s="663"/>
      <c r="CP10" s="663"/>
      <c r="CQ10" s="664"/>
      <c r="CR10" s="647">
        <v>1701</v>
      </c>
      <c r="CS10" s="648"/>
      <c r="CT10" s="648"/>
      <c r="CU10" s="648"/>
      <c r="CV10" s="648"/>
      <c r="CW10" s="648"/>
      <c r="CX10" s="648"/>
      <c r="CY10" s="649"/>
      <c r="CZ10" s="650">
        <v>0</v>
      </c>
      <c r="DA10" s="650"/>
      <c r="DB10" s="650"/>
      <c r="DC10" s="650"/>
      <c r="DD10" s="656" t="s">
        <v>127</v>
      </c>
      <c r="DE10" s="648"/>
      <c r="DF10" s="648"/>
      <c r="DG10" s="648"/>
      <c r="DH10" s="648"/>
      <c r="DI10" s="648"/>
      <c r="DJ10" s="648"/>
      <c r="DK10" s="648"/>
      <c r="DL10" s="648"/>
      <c r="DM10" s="648"/>
      <c r="DN10" s="648"/>
      <c r="DO10" s="648"/>
      <c r="DP10" s="649"/>
      <c r="DQ10" s="656">
        <v>1701</v>
      </c>
      <c r="DR10" s="648"/>
      <c r="DS10" s="648"/>
      <c r="DT10" s="648"/>
      <c r="DU10" s="648"/>
      <c r="DV10" s="648"/>
      <c r="DW10" s="648"/>
      <c r="DX10" s="648"/>
      <c r="DY10" s="648"/>
      <c r="DZ10" s="648"/>
      <c r="EA10" s="648"/>
      <c r="EB10" s="648"/>
      <c r="EC10" s="657"/>
    </row>
    <row r="11" spans="2:143" ht="11.25" customHeight="1" x14ac:dyDescent="0.15">
      <c r="B11" s="644" t="s">
        <v>245</v>
      </c>
      <c r="C11" s="645"/>
      <c r="D11" s="645"/>
      <c r="E11" s="645"/>
      <c r="F11" s="645"/>
      <c r="G11" s="645"/>
      <c r="H11" s="645"/>
      <c r="I11" s="645"/>
      <c r="J11" s="645"/>
      <c r="K11" s="645"/>
      <c r="L11" s="645"/>
      <c r="M11" s="645"/>
      <c r="N11" s="645"/>
      <c r="O11" s="645"/>
      <c r="P11" s="645"/>
      <c r="Q11" s="646"/>
      <c r="R11" s="647">
        <v>230047</v>
      </c>
      <c r="S11" s="648"/>
      <c r="T11" s="648"/>
      <c r="U11" s="648"/>
      <c r="V11" s="648"/>
      <c r="W11" s="648"/>
      <c r="X11" s="648"/>
      <c r="Y11" s="649"/>
      <c r="Z11" s="652">
        <v>1.9</v>
      </c>
      <c r="AA11" s="653"/>
      <c r="AB11" s="653"/>
      <c r="AC11" s="665"/>
      <c r="AD11" s="656">
        <v>230047</v>
      </c>
      <c r="AE11" s="648"/>
      <c r="AF11" s="648"/>
      <c r="AG11" s="648"/>
      <c r="AH11" s="648"/>
      <c r="AI11" s="648"/>
      <c r="AJ11" s="648"/>
      <c r="AK11" s="649"/>
      <c r="AL11" s="652">
        <v>3.8</v>
      </c>
      <c r="AM11" s="653"/>
      <c r="AN11" s="653"/>
      <c r="AO11" s="654"/>
      <c r="AP11" s="644" t="s">
        <v>246</v>
      </c>
      <c r="AQ11" s="645"/>
      <c r="AR11" s="645"/>
      <c r="AS11" s="645"/>
      <c r="AT11" s="645"/>
      <c r="AU11" s="645"/>
      <c r="AV11" s="645"/>
      <c r="AW11" s="645"/>
      <c r="AX11" s="645"/>
      <c r="AY11" s="645"/>
      <c r="AZ11" s="645"/>
      <c r="BA11" s="645"/>
      <c r="BB11" s="645"/>
      <c r="BC11" s="645"/>
      <c r="BD11" s="645"/>
      <c r="BE11" s="645"/>
      <c r="BF11" s="646"/>
      <c r="BG11" s="647">
        <v>38456</v>
      </c>
      <c r="BH11" s="648"/>
      <c r="BI11" s="648"/>
      <c r="BJ11" s="648"/>
      <c r="BK11" s="648"/>
      <c r="BL11" s="648"/>
      <c r="BM11" s="648"/>
      <c r="BN11" s="649"/>
      <c r="BO11" s="650">
        <v>3.3</v>
      </c>
      <c r="BP11" s="650"/>
      <c r="BQ11" s="650"/>
      <c r="BR11" s="650"/>
      <c r="BS11" s="656">
        <v>8341</v>
      </c>
      <c r="BT11" s="648"/>
      <c r="BU11" s="648"/>
      <c r="BV11" s="648"/>
      <c r="BW11" s="648"/>
      <c r="BX11" s="648"/>
      <c r="BY11" s="648"/>
      <c r="BZ11" s="648"/>
      <c r="CA11" s="648"/>
      <c r="CB11" s="657"/>
      <c r="CD11" s="662" t="s">
        <v>247</v>
      </c>
      <c r="CE11" s="663"/>
      <c r="CF11" s="663"/>
      <c r="CG11" s="663"/>
      <c r="CH11" s="663"/>
      <c r="CI11" s="663"/>
      <c r="CJ11" s="663"/>
      <c r="CK11" s="663"/>
      <c r="CL11" s="663"/>
      <c r="CM11" s="663"/>
      <c r="CN11" s="663"/>
      <c r="CO11" s="663"/>
      <c r="CP11" s="663"/>
      <c r="CQ11" s="664"/>
      <c r="CR11" s="647">
        <v>1334416</v>
      </c>
      <c r="CS11" s="648"/>
      <c r="CT11" s="648"/>
      <c r="CU11" s="648"/>
      <c r="CV11" s="648"/>
      <c r="CW11" s="648"/>
      <c r="CX11" s="648"/>
      <c r="CY11" s="649"/>
      <c r="CZ11" s="650">
        <v>11.4</v>
      </c>
      <c r="DA11" s="650"/>
      <c r="DB11" s="650"/>
      <c r="DC11" s="650"/>
      <c r="DD11" s="656">
        <v>1096068</v>
      </c>
      <c r="DE11" s="648"/>
      <c r="DF11" s="648"/>
      <c r="DG11" s="648"/>
      <c r="DH11" s="648"/>
      <c r="DI11" s="648"/>
      <c r="DJ11" s="648"/>
      <c r="DK11" s="648"/>
      <c r="DL11" s="648"/>
      <c r="DM11" s="648"/>
      <c r="DN11" s="648"/>
      <c r="DO11" s="648"/>
      <c r="DP11" s="649"/>
      <c r="DQ11" s="656">
        <v>398970</v>
      </c>
      <c r="DR11" s="648"/>
      <c r="DS11" s="648"/>
      <c r="DT11" s="648"/>
      <c r="DU11" s="648"/>
      <c r="DV11" s="648"/>
      <c r="DW11" s="648"/>
      <c r="DX11" s="648"/>
      <c r="DY11" s="648"/>
      <c r="DZ11" s="648"/>
      <c r="EA11" s="648"/>
      <c r="EB11" s="648"/>
      <c r="EC11" s="657"/>
    </row>
    <row r="12" spans="2:143" ht="11.25" customHeight="1" x14ac:dyDescent="0.15">
      <c r="B12" s="644" t="s">
        <v>248</v>
      </c>
      <c r="C12" s="645"/>
      <c r="D12" s="645"/>
      <c r="E12" s="645"/>
      <c r="F12" s="645"/>
      <c r="G12" s="645"/>
      <c r="H12" s="645"/>
      <c r="I12" s="645"/>
      <c r="J12" s="645"/>
      <c r="K12" s="645"/>
      <c r="L12" s="645"/>
      <c r="M12" s="645"/>
      <c r="N12" s="645"/>
      <c r="O12" s="645"/>
      <c r="P12" s="645"/>
      <c r="Q12" s="646"/>
      <c r="R12" s="647" t="s">
        <v>127</v>
      </c>
      <c r="S12" s="648"/>
      <c r="T12" s="648"/>
      <c r="U12" s="648"/>
      <c r="V12" s="648"/>
      <c r="W12" s="648"/>
      <c r="X12" s="648"/>
      <c r="Y12" s="649"/>
      <c r="Z12" s="650" t="s">
        <v>232</v>
      </c>
      <c r="AA12" s="650"/>
      <c r="AB12" s="650"/>
      <c r="AC12" s="650"/>
      <c r="AD12" s="651" t="s">
        <v>127</v>
      </c>
      <c r="AE12" s="651"/>
      <c r="AF12" s="651"/>
      <c r="AG12" s="651"/>
      <c r="AH12" s="651"/>
      <c r="AI12" s="651"/>
      <c r="AJ12" s="651"/>
      <c r="AK12" s="651"/>
      <c r="AL12" s="652" t="s">
        <v>127</v>
      </c>
      <c r="AM12" s="653"/>
      <c r="AN12" s="653"/>
      <c r="AO12" s="654"/>
      <c r="AP12" s="644" t="s">
        <v>249</v>
      </c>
      <c r="AQ12" s="645"/>
      <c r="AR12" s="645"/>
      <c r="AS12" s="645"/>
      <c r="AT12" s="645"/>
      <c r="AU12" s="645"/>
      <c r="AV12" s="645"/>
      <c r="AW12" s="645"/>
      <c r="AX12" s="645"/>
      <c r="AY12" s="645"/>
      <c r="AZ12" s="645"/>
      <c r="BA12" s="645"/>
      <c r="BB12" s="645"/>
      <c r="BC12" s="645"/>
      <c r="BD12" s="645"/>
      <c r="BE12" s="645"/>
      <c r="BF12" s="646"/>
      <c r="BG12" s="647">
        <v>475550</v>
      </c>
      <c r="BH12" s="648"/>
      <c r="BI12" s="648"/>
      <c r="BJ12" s="648"/>
      <c r="BK12" s="648"/>
      <c r="BL12" s="648"/>
      <c r="BM12" s="648"/>
      <c r="BN12" s="649"/>
      <c r="BO12" s="650">
        <v>41.4</v>
      </c>
      <c r="BP12" s="650"/>
      <c r="BQ12" s="650"/>
      <c r="BR12" s="650"/>
      <c r="BS12" s="656" t="s">
        <v>127</v>
      </c>
      <c r="BT12" s="648"/>
      <c r="BU12" s="648"/>
      <c r="BV12" s="648"/>
      <c r="BW12" s="648"/>
      <c r="BX12" s="648"/>
      <c r="BY12" s="648"/>
      <c r="BZ12" s="648"/>
      <c r="CA12" s="648"/>
      <c r="CB12" s="657"/>
      <c r="CD12" s="662" t="s">
        <v>250</v>
      </c>
      <c r="CE12" s="663"/>
      <c r="CF12" s="663"/>
      <c r="CG12" s="663"/>
      <c r="CH12" s="663"/>
      <c r="CI12" s="663"/>
      <c r="CJ12" s="663"/>
      <c r="CK12" s="663"/>
      <c r="CL12" s="663"/>
      <c r="CM12" s="663"/>
      <c r="CN12" s="663"/>
      <c r="CO12" s="663"/>
      <c r="CP12" s="663"/>
      <c r="CQ12" s="664"/>
      <c r="CR12" s="647">
        <v>736724</v>
      </c>
      <c r="CS12" s="648"/>
      <c r="CT12" s="648"/>
      <c r="CU12" s="648"/>
      <c r="CV12" s="648"/>
      <c r="CW12" s="648"/>
      <c r="CX12" s="648"/>
      <c r="CY12" s="649"/>
      <c r="CZ12" s="650">
        <v>6.3</v>
      </c>
      <c r="DA12" s="650"/>
      <c r="DB12" s="650"/>
      <c r="DC12" s="650"/>
      <c r="DD12" s="656">
        <v>365119</v>
      </c>
      <c r="DE12" s="648"/>
      <c r="DF12" s="648"/>
      <c r="DG12" s="648"/>
      <c r="DH12" s="648"/>
      <c r="DI12" s="648"/>
      <c r="DJ12" s="648"/>
      <c r="DK12" s="648"/>
      <c r="DL12" s="648"/>
      <c r="DM12" s="648"/>
      <c r="DN12" s="648"/>
      <c r="DO12" s="648"/>
      <c r="DP12" s="649"/>
      <c r="DQ12" s="656">
        <v>379535</v>
      </c>
      <c r="DR12" s="648"/>
      <c r="DS12" s="648"/>
      <c r="DT12" s="648"/>
      <c r="DU12" s="648"/>
      <c r="DV12" s="648"/>
      <c r="DW12" s="648"/>
      <c r="DX12" s="648"/>
      <c r="DY12" s="648"/>
      <c r="DZ12" s="648"/>
      <c r="EA12" s="648"/>
      <c r="EB12" s="648"/>
      <c r="EC12" s="657"/>
    </row>
    <row r="13" spans="2:143" ht="11.25" customHeight="1" x14ac:dyDescent="0.15">
      <c r="B13" s="644" t="s">
        <v>251</v>
      </c>
      <c r="C13" s="645"/>
      <c r="D13" s="645"/>
      <c r="E13" s="645"/>
      <c r="F13" s="645"/>
      <c r="G13" s="645"/>
      <c r="H13" s="645"/>
      <c r="I13" s="645"/>
      <c r="J13" s="645"/>
      <c r="K13" s="645"/>
      <c r="L13" s="645"/>
      <c r="M13" s="645"/>
      <c r="N13" s="645"/>
      <c r="O13" s="645"/>
      <c r="P13" s="645"/>
      <c r="Q13" s="646"/>
      <c r="R13" s="647" t="s">
        <v>232</v>
      </c>
      <c r="S13" s="648"/>
      <c r="T13" s="648"/>
      <c r="U13" s="648"/>
      <c r="V13" s="648"/>
      <c r="W13" s="648"/>
      <c r="X13" s="648"/>
      <c r="Y13" s="649"/>
      <c r="Z13" s="650" t="s">
        <v>232</v>
      </c>
      <c r="AA13" s="650"/>
      <c r="AB13" s="650"/>
      <c r="AC13" s="650"/>
      <c r="AD13" s="651" t="s">
        <v>127</v>
      </c>
      <c r="AE13" s="651"/>
      <c r="AF13" s="651"/>
      <c r="AG13" s="651"/>
      <c r="AH13" s="651"/>
      <c r="AI13" s="651"/>
      <c r="AJ13" s="651"/>
      <c r="AK13" s="651"/>
      <c r="AL13" s="652" t="s">
        <v>232</v>
      </c>
      <c r="AM13" s="653"/>
      <c r="AN13" s="653"/>
      <c r="AO13" s="654"/>
      <c r="AP13" s="644" t="s">
        <v>252</v>
      </c>
      <c r="AQ13" s="645"/>
      <c r="AR13" s="645"/>
      <c r="AS13" s="645"/>
      <c r="AT13" s="645"/>
      <c r="AU13" s="645"/>
      <c r="AV13" s="645"/>
      <c r="AW13" s="645"/>
      <c r="AX13" s="645"/>
      <c r="AY13" s="645"/>
      <c r="AZ13" s="645"/>
      <c r="BA13" s="645"/>
      <c r="BB13" s="645"/>
      <c r="BC13" s="645"/>
      <c r="BD13" s="645"/>
      <c r="BE13" s="645"/>
      <c r="BF13" s="646"/>
      <c r="BG13" s="647">
        <v>458674</v>
      </c>
      <c r="BH13" s="648"/>
      <c r="BI13" s="648"/>
      <c r="BJ13" s="648"/>
      <c r="BK13" s="648"/>
      <c r="BL13" s="648"/>
      <c r="BM13" s="648"/>
      <c r="BN13" s="649"/>
      <c r="BO13" s="650">
        <v>39.9</v>
      </c>
      <c r="BP13" s="650"/>
      <c r="BQ13" s="650"/>
      <c r="BR13" s="650"/>
      <c r="BS13" s="656" t="s">
        <v>127</v>
      </c>
      <c r="BT13" s="648"/>
      <c r="BU13" s="648"/>
      <c r="BV13" s="648"/>
      <c r="BW13" s="648"/>
      <c r="BX13" s="648"/>
      <c r="BY13" s="648"/>
      <c r="BZ13" s="648"/>
      <c r="CA13" s="648"/>
      <c r="CB13" s="657"/>
      <c r="CD13" s="662" t="s">
        <v>253</v>
      </c>
      <c r="CE13" s="663"/>
      <c r="CF13" s="663"/>
      <c r="CG13" s="663"/>
      <c r="CH13" s="663"/>
      <c r="CI13" s="663"/>
      <c r="CJ13" s="663"/>
      <c r="CK13" s="663"/>
      <c r="CL13" s="663"/>
      <c r="CM13" s="663"/>
      <c r="CN13" s="663"/>
      <c r="CO13" s="663"/>
      <c r="CP13" s="663"/>
      <c r="CQ13" s="664"/>
      <c r="CR13" s="647">
        <v>1360472</v>
      </c>
      <c r="CS13" s="648"/>
      <c r="CT13" s="648"/>
      <c r="CU13" s="648"/>
      <c r="CV13" s="648"/>
      <c r="CW13" s="648"/>
      <c r="CX13" s="648"/>
      <c r="CY13" s="649"/>
      <c r="CZ13" s="650">
        <v>11.6</v>
      </c>
      <c r="DA13" s="650"/>
      <c r="DB13" s="650"/>
      <c r="DC13" s="650"/>
      <c r="DD13" s="656">
        <v>575432</v>
      </c>
      <c r="DE13" s="648"/>
      <c r="DF13" s="648"/>
      <c r="DG13" s="648"/>
      <c r="DH13" s="648"/>
      <c r="DI13" s="648"/>
      <c r="DJ13" s="648"/>
      <c r="DK13" s="648"/>
      <c r="DL13" s="648"/>
      <c r="DM13" s="648"/>
      <c r="DN13" s="648"/>
      <c r="DO13" s="648"/>
      <c r="DP13" s="649"/>
      <c r="DQ13" s="656">
        <v>683788</v>
      </c>
      <c r="DR13" s="648"/>
      <c r="DS13" s="648"/>
      <c r="DT13" s="648"/>
      <c r="DU13" s="648"/>
      <c r="DV13" s="648"/>
      <c r="DW13" s="648"/>
      <c r="DX13" s="648"/>
      <c r="DY13" s="648"/>
      <c r="DZ13" s="648"/>
      <c r="EA13" s="648"/>
      <c r="EB13" s="648"/>
      <c r="EC13" s="657"/>
    </row>
    <row r="14" spans="2:143" ht="11.25" customHeight="1" x14ac:dyDescent="0.15">
      <c r="B14" s="644" t="s">
        <v>254</v>
      </c>
      <c r="C14" s="645"/>
      <c r="D14" s="645"/>
      <c r="E14" s="645"/>
      <c r="F14" s="645"/>
      <c r="G14" s="645"/>
      <c r="H14" s="645"/>
      <c r="I14" s="645"/>
      <c r="J14" s="645"/>
      <c r="K14" s="645"/>
      <c r="L14" s="645"/>
      <c r="M14" s="645"/>
      <c r="N14" s="645"/>
      <c r="O14" s="645"/>
      <c r="P14" s="645"/>
      <c r="Q14" s="646"/>
      <c r="R14" s="647" t="s">
        <v>127</v>
      </c>
      <c r="S14" s="648"/>
      <c r="T14" s="648"/>
      <c r="U14" s="648"/>
      <c r="V14" s="648"/>
      <c r="W14" s="648"/>
      <c r="X14" s="648"/>
      <c r="Y14" s="649"/>
      <c r="Z14" s="650" t="s">
        <v>127</v>
      </c>
      <c r="AA14" s="650"/>
      <c r="AB14" s="650"/>
      <c r="AC14" s="650"/>
      <c r="AD14" s="651" t="s">
        <v>127</v>
      </c>
      <c r="AE14" s="651"/>
      <c r="AF14" s="651"/>
      <c r="AG14" s="651"/>
      <c r="AH14" s="651"/>
      <c r="AI14" s="651"/>
      <c r="AJ14" s="651"/>
      <c r="AK14" s="651"/>
      <c r="AL14" s="652" t="s">
        <v>127</v>
      </c>
      <c r="AM14" s="653"/>
      <c r="AN14" s="653"/>
      <c r="AO14" s="654"/>
      <c r="AP14" s="644" t="s">
        <v>255</v>
      </c>
      <c r="AQ14" s="645"/>
      <c r="AR14" s="645"/>
      <c r="AS14" s="645"/>
      <c r="AT14" s="645"/>
      <c r="AU14" s="645"/>
      <c r="AV14" s="645"/>
      <c r="AW14" s="645"/>
      <c r="AX14" s="645"/>
      <c r="AY14" s="645"/>
      <c r="AZ14" s="645"/>
      <c r="BA14" s="645"/>
      <c r="BB14" s="645"/>
      <c r="BC14" s="645"/>
      <c r="BD14" s="645"/>
      <c r="BE14" s="645"/>
      <c r="BF14" s="646"/>
      <c r="BG14" s="647">
        <v>33528</v>
      </c>
      <c r="BH14" s="648"/>
      <c r="BI14" s="648"/>
      <c r="BJ14" s="648"/>
      <c r="BK14" s="648"/>
      <c r="BL14" s="648"/>
      <c r="BM14" s="648"/>
      <c r="BN14" s="649"/>
      <c r="BO14" s="650">
        <v>2.9</v>
      </c>
      <c r="BP14" s="650"/>
      <c r="BQ14" s="650"/>
      <c r="BR14" s="650"/>
      <c r="BS14" s="656" t="s">
        <v>232</v>
      </c>
      <c r="BT14" s="648"/>
      <c r="BU14" s="648"/>
      <c r="BV14" s="648"/>
      <c r="BW14" s="648"/>
      <c r="BX14" s="648"/>
      <c r="BY14" s="648"/>
      <c r="BZ14" s="648"/>
      <c r="CA14" s="648"/>
      <c r="CB14" s="657"/>
      <c r="CD14" s="662" t="s">
        <v>256</v>
      </c>
      <c r="CE14" s="663"/>
      <c r="CF14" s="663"/>
      <c r="CG14" s="663"/>
      <c r="CH14" s="663"/>
      <c r="CI14" s="663"/>
      <c r="CJ14" s="663"/>
      <c r="CK14" s="663"/>
      <c r="CL14" s="663"/>
      <c r="CM14" s="663"/>
      <c r="CN14" s="663"/>
      <c r="CO14" s="663"/>
      <c r="CP14" s="663"/>
      <c r="CQ14" s="664"/>
      <c r="CR14" s="647">
        <v>346017</v>
      </c>
      <c r="CS14" s="648"/>
      <c r="CT14" s="648"/>
      <c r="CU14" s="648"/>
      <c r="CV14" s="648"/>
      <c r="CW14" s="648"/>
      <c r="CX14" s="648"/>
      <c r="CY14" s="649"/>
      <c r="CZ14" s="650">
        <v>3</v>
      </c>
      <c r="DA14" s="650"/>
      <c r="DB14" s="650"/>
      <c r="DC14" s="650"/>
      <c r="DD14" s="656" t="s">
        <v>127</v>
      </c>
      <c r="DE14" s="648"/>
      <c r="DF14" s="648"/>
      <c r="DG14" s="648"/>
      <c r="DH14" s="648"/>
      <c r="DI14" s="648"/>
      <c r="DJ14" s="648"/>
      <c r="DK14" s="648"/>
      <c r="DL14" s="648"/>
      <c r="DM14" s="648"/>
      <c r="DN14" s="648"/>
      <c r="DO14" s="648"/>
      <c r="DP14" s="649"/>
      <c r="DQ14" s="656">
        <v>325094</v>
      </c>
      <c r="DR14" s="648"/>
      <c r="DS14" s="648"/>
      <c r="DT14" s="648"/>
      <c r="DU14" s="648"/>
      <c r="DV14" s="648"/>
      <c r="DW14" s="648"/>
      <c r="DX14" s="648"/>
      <c r="DY14" s="648"/>
      <c r="DZ14" s="648"/>
      <c r="EA14" s="648"/>
      <c r="EB14" s="648"/>
      <c r="EC14" s="657"/>
    </row>
    <row r="15" spans="2:143" ht="11.25" customHeight="1" x14ac:dyDescent="0.15">
      <c r="B15" s="644" t="s">
        <v>257</v>
      </c>
      <c r="C15" s="645"/>
      <c r="D15" s="645"/>
      <c r="E15" s="645"/>
      <c r="F15" s="645"/>
      <c r="G15" s="645"/>
      <c r="H15" s="645"/>
      <c r="I15" s="645"/>
      <c r="J15" s="645"/>
      <c r="K15" s="645"/>
      <c r="L15" s="645"/>
      <c r="M15" s="645"/>
      <c r="N15" s="645"/>
      <c r="O15" s="645"/>
      <c r="P15" s="645"/>
      <c r="Q15" s="646"/>
      <c r="R15" s="647" t="s">
        <v>127</v>
      </c>
      <c r="S15" s="648"/>
      <c r="T15" s="648"/>
      <c r="U15" s="648"/>
      <c r="V15" s="648"/>
      <c r="W15" s="648"/>
      <c r="X15" s="648"/>
      <c r="Y15" s="649"/>
      <c r="Z15" s="650" t="s">
        <v>127</v>
      </c>
      <c r="AA15" s="650"/>
      <c r="AB15" s="650"/>
      <c r="AC15" s="650"/>
      <c r="AD15" s="651" t="s">
        <v>127</v>
      </c>
      <c r="AE15" s="651"/>
      <c r="AF15" s="651"/>
      <c r="AG15" s="651"/>
      <c r="AH15" s="651"/>
      <c r="AI15" s="651"/>
      <c r="AJ15" s="651"/>
      <c r="AK15" s="651"/>
      <c r="AL15" s="652" t="s">
        <v>232</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68338</v>
      </c>
      <c r="BH15" s="648"/>
      <c r="BI15" s="648"/>
      <c r="BJ15" s="648"/>
      <c r="BK15" s="648"/>
      <c r="BL15" s="648"/>
      <c r="BM15" s="648"/>
      <c r="BN15" s="649"/>
      <c r="BO15" s="650">
        <v>6</v>
      </c>
      <c r="BP15" s="650"/>
      <c r="BQ15" s="650"/>
      <c r="BR15" s="650"/>
      <c r="BS15" s="656" t="s">
        <v>232</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1042559</v>
      </c>
      <c r="CS15" s="648"/>
      <c r="CT15" s="648"/>
      <c r="CU15" s="648"/>
      <c r="CV15" s="648"/>
      <c r="CW15" s="648"/>
      <c r="CX15" s="648"/>
      <c r="CY15" s="649"/>
      <c r="CZ15" s="650">
        <v>8.9</v>
      </c>
      <c r="DA15" s="650"/>
      <c r="DB15" s="650"/>
      <c r="DC15" s="650"/>
      <c r="DD15" s="656">
        <v>253131</v>
      </c>
      <c r="DE15" s="648"/>
      <c r="DF15" s="648"/>
      <c r="DG15" s="648"/>
      <c r="DH15" s="648"/>
      <c r="DI15" s="648"/>
      <c r="DJ15" s="648"/>
      <c r="DK15" s="648"/>
      <c r="DL15" s="648"/>
      <c r="DM15" s="648"/>
      <c r="DN15" s="648"/>
      <c r="DO15" s="648"/>
      <c r="DP15" s="649"/>
      <c r="DQ15" s="656">
        <v>718937</v>
      </c>
      <c r="DR15" s="648"/>
      <c r="DS15" s="648"/>
      <c r="DT15" s="648"/>
      <c r="DU15" s="648"/>
      <c r="DV15" s="648"/>
      <c r="DW15" s="648"/>
      <c r="DX15" s="648"/>
      <c r="DY15" s="648"/>
      <c r="DZ15" s="648"/>
      <c r="EA15" s="648"/>
      <c r="EB15" s="648"/>
      <c r="EC15" s="657"/>
    </row>
    <row r="16" spans="2:143" ht="11.25" customHeight="1" x14ac:dyDescent="0.15">
      <c r="B16" s="644" t="s">
        <v>260</v>
      </c>
      <c r="C16" s="645"/>
      <c r="D16" s="645"/>
      <c r="E16" s="645"/>
      <c r="F16" s="645"/>
      <c r="G16" s="645"/>
      <c r="H16" s="645"/>
      <c r="I16" s="645"/>
      <c r="J16" s="645"/>
      <c r="K16" s="645"/>
      <c r="L16" s="645"/>
      <c r="M16" s="645"/>
      <c r="N16" s="645"/>
      <c r="O16" s="645"/>
      <c r="P16" s="645"/>
      <c r="Q16" s="646"/>
      <c r="R16" s="647">
        <v>14247</v>
      </c>
      <c r="S16" s="648"/>
      <c r="T16" s="648"/>
      <c r="U16" s="648"/>
      <c r="V16" s="648"/>
      <c r="W16" s="648"/>
      <c r="X16" s="648"/>
      <c r="Y16" s="649"/>
      <c r="Z16" s="650">
        <v>0.1</v>
      </c>
      <c r="AA16" s="650"/>
      <c r="AB16" s="650"/>
      <c r="AC16" s="650"/>
      <c r="AD16" s="651">
        <v>14247</v>
      </c>
      <c r="AE16" s="651"/>
      <c r="AF16" s="651"/>
      <c r="AG16" s="651"/>
      <c r="AH16" s="651"/>
      <c r="AI16" s="651"/>
      <c r="AJ16" s="651"/>
      <c r="AK16" s="651"/>
      <c r="AL16" s="652">
        <v>0.2</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t="s">
        <v>232</v>
      </c>
      <c r="BH16" s="648"/>
      <c r="BI16" s="648"/>
      <c r="BJ16" s="648"/>
      <c r="BK16" s="648"/>
      <c r="BL16" s="648"/>
      <c r="BM16" s="648"/>
      <c r="BN16" s="649"/>
      <c r="BO16" s="650" t="s">
        <v>127</v>
      </c>
      <c r="BP16" s="650"/>
      <c r="BQ16" s="650"/>
      <c r="BR16" s="650"/>
      <c r="BS16" s="656" t="s">
        <v>232</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v>5</v>
      </c>
      <c r="CS16" s="648"/>
      <c r="CT16" s="648"/>
      <c r="CU16" s="648"/>
      <c r="CV16" s="648"/>
      <c r="CW16" s="648"/>
      <c r="CX16" s="648"/>
      <c r="CY16" s="649"/>
      <c r="CZ16" s="650">
        <v>0</v>
      </c>
      <c r="DA16" s="650"/>
      <c r="DB16" s="650"/>
      <c r="DC16" s="650"/>
      <c r="DD16" s="656" t="s">
        <v>127</v>
      </c>
      <c r="DE16" s="648"/>
      <c r="DF16" s="648"/>
      <c r="DG16" s="648"/>
      <c r="DH16" s="648"/>
      <c r="DI16" s="648"/>
      <c r="DJ16" s="648"/>
      <c r="DK16" s="648"/>
      <c r="DL16" s="648"/>
      <c r="DM16" s="648"/>
      <c r="DN16" s="648"/>
      <c r="DO16" s="648"/>
      <c r="DP16" s="649"/>
      <c r="DQ16" s="656">
        <v>5</v>
      </c>
      <c r="DR16" s="648"/>
      <c r="DS16" s="648"/>
      <c r="DT16" s="648"/>
      <c r="DU16" s="648"/>
      <c r="DV16" s="648"/>
      <c r="DW16" s="648"/>
      <c r="DX16" s="648"/>
      <c r="DY16" s="648"/>
      <c r="DZ16" s="648"/>
      <c r="EA16" s="648"/>
      <c r="EB16" s="648"/>
      <c r="EC16" s="657"/>
    </row>
    <row r="17" spans="2:133" ht="11.25" customHeight="1" x14ac:dyDescent="0.15">
      <c r="B17" s="644" t="s">
        <v>263</v>
      </c>
      <c r="C17" s="645"/>
      <c r="D17" s="645"/>
      <c r="E17" s="645"/>
      <c r="F17" s="645"/>
      <c r="G17" s="645"/>
      <c r="H17" s="645"/>
      <c r="I17" s="645"/>
      <c r="J17" s="645"/>
      <c r="K17" s="645"/>
      <c r="L17" s="645"/>
      <c r="M17" s="645"/>
      <c r="N17" s="645"/>
      <c r="O17" s="645"/>
      <c r="P17" s="645"/>
      <c r="Q17" s="646"/>
      <c r="R17" s="647">
        <v>5821</v>
      </c>
      <c r="S17" s="648"/>
      <c r="T17" s="648"/>
      <c r="U17" s="648"/>
      <c r="V17" s="648"/>
      <c r="W17" s="648"/>
      <c r="X17" s="648"/>
      <c r="Y17" s="649"/>
      <c r="Z17" s="650">
        <v>0</v>
      </c>
      <c r="AA17" s="650"/>
      <c r="AB17" s="650"/>
      <c r="AC17" s="650"/>
      <c r="AD17" s="651">
        <v>5821</v>
      </c>
      <c r="AE17" s="651"/>
      <c r="AF17" s="651"/>
      <c r="AG17" s="651"/>
      <c r="AH17" s="651"/>
      <c r="AI17" s="651"/>
      <c r="AJ17" s="651"/>
      <c r="AK17" s="651"/>
      <c r="AL17" s="652">
        <v>0.1</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127</v>
      </c>
      <c r="BH17" s="648"/>
      <c r="BI17" s="648"/>
      <c r="BJ17" s="648"/>
      <c r="BK17" s="648"/>
      <c r="BL17" s="648"/>
      <c r="BM17" s="648"/>
      <c r="BN17" s="649"/>
      <c r="BO17" s="650" t="s">
        <v>127</v>
      </c>
      <c r="BP17" s="650"/>
      <c r="BQ17" s="650"/>
      <c r="BR17" s="650"/>
      <c r="BS17" s="656" t="s">
        <v>232</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1611291</v>
      </c>
      <c r="CS17" s="648"/>
      <c r="CT17" s="648"/>
      <c r="CU17" s="648"/>
      <c r="CV17" s="648"/>
      <c r="CW17" s="648"/>
      <c r="CX17" s="648"/>
      <c r="CY17" s="649"/>
      <c r="CZ17" s="650">
        <v>13.8</v>
      </c>
      <c r="DA17" s="650"/>
      <c r="DB17" s="650"/>
      <c r="DC17" s="650"/>
      <c r="DD17" s="656" t="s">
        <v>232</v>
      </c>
      <c r="DE17" s="648"/>
      <c r="DF17" s="648"/>
      <c r="DG17" s="648"/>
      <c r="DH17" s="648"/>
      <c r="DI17" s="648"/>
      <c r="DJ17" s="648"/>
      <c r="DK17" s="648"/>
      <c r="DL17" s="648"/>
      <c r="DM17" s="648"/>
      <c r="DN17" s="648"/>
      <c r="DO17" s="648"/>
      <c r="DP17" s="649"/>
      <c r="DQ17" s="656">
        <v>1542802</v>
      </c>
      <c r="DR17" s="648"/>
      <c r="DS17" s="648"/>
      <c r="DT17" s="648"/>
      <c r="DU17" s="648"/>
      <c r="DV17" s="648"/>
      <c r="DW17" s="648"/>
      <c r="DX17" s="648"/>
      <c r="DY17" s="648"/>
      <c r="DZ17" s="648"/>
      <c r="EA17" s="648"/>
      <c r="EB17" s="648"/>
      <c r="EC17" s="657"/>
    </row>
    <row r="18" spans="2:133" ht="11.25" customHeight="1" x14ac:dyDescent="0.15">
      <c r="B18" s="644" t="s">
        <v>266</v>
      </c>
      <c r="C18" s="645"/>
      <c r="D18" s="645"/>
      <c r="E18" s="645"/>
      <c r="F18" s="645"/>
      <c r="G18" s="645"/>
      <c r="H18" s="645"/>
      <c r="I18" s="645"/>
      <c r="J18" s="645"/>
      <c r="K18" s="645"/>
      <c r="L18" s="645"/>
      <c r="M18" s="645"/>
      <c r="N18" s="645"/>
      <c r="O18" s="645"/>
      <c r="P18" s="645"/>
      <c r="Q18" s="646"/>
      <c r="R18" s="647">
        <v>11007</v>
      </c>
      <c r="S18" s="648"/>
      <c r="T18" s="648"/>
      <c r="U18" s="648"/>
      <c r="V18" s="648"/>
      <c r="W18" s="648"/>
      <c r="X18" s="648"/>
      <c r="Y18" s="649"/>
      <c r="Z18" s="650">
        <v>0.1</v>
      </c>
      <c r="AA18" s="650"/>
      <c r="AB18" s="650"/>
      <c r="AC18" s="650"/>
      <c r="AD18" s="651">
        <v>11007</v>
      </c>
      <c r="AE18" s="651"/>
      <c r="AF18" s="651"/>
      <c r="AG18" s="651"/>
      <c r="AH18" s="651"/>
      <c r="AI18" s="651"/>
      <c r="AJ18" s="651"/>
      <c r="AK18" s="651"/>
      <c r="AL18" s="652">
        <v>0.2</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127</v>
      </c>
      <c r="BH18" s="648"/>
      <c r="BI18" s="648"/>
      <c r="BJ18" s="648"/>
      <c r="BK18" s="648"/>
      <c r="BL18" s="648"/>
      <c r="BM18" s="648"/>
      <c r="BN18" s="649"/>
      <c r="BO18" s="650" t="s">
        <v>127</v>
      </c>
      <c r="BP18" s="650"/>
      <c r="BQ18" s="650"/>
      <c r="BR18" s="650"/>
      <c r="BS18" s="656" t="s">
        <v>232</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t="s">
        <v>127</v>
      </c>
      <c r="CS18" s="648"/>
      <c r="CT18" s="648"/>
      <c r="CU18" s="648"/>
      <c r="CV18" s="648"/>
      <c r="CW18" s="648"/>
      <c r="CX18" s="648"/>
      <c r="CY18" s="649"/>
      <c r="CZ18" s="650" t="s">
        <v>232</v>
      </c>
      <c r="DA18" s="650"/>
      <c r="DB18" s="650"/>
      <c r="DC18" s="650"/>
      <c r="DD18" s="656" t="s">
        <v>232</v>
      </c>
      <c r="DE18" s="648"/>
      <c r="DF18" s="648"/>
      <c r="DG18" s="648"/>
      <c r="DH18" s="648"/>
      <c r="DI18" s="648"/>
      <c r="DJ18" s="648"/>
      <c r="DK18" s="648"/>
      <c r="DL18" s="648"/>
      <c r="DM18" s="648"/>
      <c r="DN18" s="648"/>
      <c r="DO18" s="648"/>
      <c r="DP18" s="649"/>
      <c r="DQ18" s="656" t="s">
        <v>232</v>
      </c>
      <c r="DR18" s="648"/>
      <c r="DS18" s="648"/>
      <c r="DT18" s="648"/>
      <c r="DU18" s="648"/>
      <c r="DV18" s="648"/>
      <c r="DW18" s="648"/>
      <c r="DX18" s="648"/>
      <c r="DY18" s="648"/>
      <c r="DZ18" s="648"/>
      <c r="EA18" s="648"/>
      <c r="EB18" s="648"/>
      <c r="EC18" s="657"/>
    </row>
    <row r="19" spans="2:133" ht="11.25" customHeight="1" x14ac:dyDescent="0.15">
      <c r="B19" s="644" t="s">
        <v>269</v>
      </c>
      <c r="C19" s="645"/>
      <c r="D19" s="645"/>
      <c r="E19" s="645"/>
      <c r="F19" s="645"/>
      <c r="G19" s="645"/>
      <c r="H19" s="645"/>
      <c r="I19" s="645"/>
      <c r="J19" s="645"/>
      <c r="K19" s="645"/>
      <c r="L19" s="645"/>
      <c r="M19" s="645"/>
      <c r="N19" s="645"/>
      <c r="O19" s="645"/>
      <c r="P19" s="645"/>
      <c r="Q19" s="646"/>
      <c r="R19" s="647">
        <v>4935</v>
      </c>
      <c r="S19" s="648"/>
      <c r="T19" s="648"/>
      <c r="U19" s="648"/>
      <c r="V19" s="648"/>
      <c r="W19" s="648"/>
      <c r="X19" s="648"/>
      <c r="Y19" s="649"/>
      <c r="Z19" s="650">
        <v>0</v>
      </c>
      <c r="AA19" s="650"/>
      <c r="AB19" s="650"/>
      <c r="AC19" s="650"/>
      <c r="AD19" s="651">
        <v>4935</v>
      </c>
      <c r="AE19" s="651"/>
      <c r="AF19" s="651"/>
      <c r="AG19" s="651"/>
      <c r="AH19" s="651"/>
      <c r="AI19" s="651"/>
      <c r="AJ19" s="651"/>
      <c r="AK19" s="651"/>
      <c r="AL19" s="652">
        <v>0.1</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v>53436</v>
      </c>
      <c r="BH19" s="648"/>
      <c r="BI19" s="648"/>
      <c r="BJ19" s="648"/>
      <c r="BK19" s="648"/>
      <c r="BL19" s="648"/>
      <c r="BM19" s="648"/>
      <c r="BN19" s="649"/>
      <c r="BO19" s="650">
        <v>4.7</v>
      </c>
      <c r="BP19" s="650"/>
      <c r="BQ19" s="650"/>
      <c r="BR19" s="650"/>
      <c r="BS19" s="656" t="s">
        <v>127</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232</v>
      </c>
      <c r="CS19" s="648"/>
      <c r="CT19" s="648"/>
      <c r="CU19" s="648"/>
      <c r="CV19" s="648"/>
      <c r="CW19" s="648"/>
      <c r="CX19" s="648"/>
      <c r="CY19" s="649"/>
      <c r="CZ19" s="650" t="s">
        <v>232</v>
      </c>
      <c r="DA19" s="650"/>
      <c r="DB19" s="650"/>
      <c r="DC19" s="650"/>
      <c r="DD19" s="656" t="s">
        <v>232</v>
      </c>
      <c r="DE19" s="648"/>
      <c r="DF19" s="648"/>
      <c r="DG19" s="648"/>
      <c r="DH19" s="648"/>
      <c r="DI19" s="648"/>
      <c r="DJ19" s="648"/>
      <c r="DK19" s="648"/>
      <c r="DL19" s="648"/>
      <c r="DM19" s="648"/>
      <c r="DN19" s="648"/>
      <c r="DO19" s="648"/>
      <c r="DP19" s="649"/>
      <c r="DQ19" s="656" t="s">
        <v>232</v>
      </c>
      <c r="DR19" s="648"/>
      <c r="DS19" s="648"/>
      <c r="DT19" s="648"/>
      <c r="DU19" s="648"/>
      <c r="DV19" s="648"/>
      <c r="DW19" s="648"/>
      <c r="DX19" s="648"/>
      <c r="DY19" s="648"/>
      <c r="DZ19" s="648"/>
      <c r="EA19" s="648"/>
      <c r="EB19" s="648"/>
      <c r="EC19" s="657"/>
    </row>
    <row r="20" spans="2:133" ht="11.25" customHeight="1" x14ac:dyDescent="0.15">
      <c r="B20" s="644" t="s">
        <v>272</v>
      </c>
      <c r="C20" s="645"/>
      <c r="D20" s="645"/>
      <c r="E20" s="645"/>
      <c r="F20" s="645"/>
      <c r="G20" s="645"/>
      <c r="H20" s="645"/>
      <c r="I20" s="645"/>
      <c r="J20" s="645"/>
      <c r="K20" s="645"/>
      <c r="L20" s="645"/>
      <c r="M20" s="645"/>
      <c r="N20" s="645"/>
      <c r="O20" s="645"/>
      <c r="P20" s="645"/>
      <c r="Q20" s="646"/>
      <c r="R20" s="647">
        <v>5368</v>
      </c>
      <c r="S20" s="648"/>
      <c r="T20" s="648"/>
      <c r="U20" s="648"/>
      <c r="V20" s="648"/>
      <c r="W20" s="648"/>
      <c r="X20" s="648"/>
      <c r="Y20" s="649"/>
      <c r="Z20" s="650">
        <v>0</v>
      </c>
      <c r="AA20" s="650"/>
      <c r="AB20" s="650"/>
      <c r="AC20" s="650"/>
      <c r="AD20" s="651">
        <v>5368</v>
      </c>
      <c r="AE20" s="651"/>
      <c r="AF20" s="651"/>
      <c r="AG20" s="651"/>
      <c r="AH20" s="651"/>
      <c r="AI20" s="651"/>
      <c r="AJ20" s="651"/>
      <c r="AK20" s="651"/>
      <c r="AL20" s="652">
        <v>0.1</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v>53436</v>
      </c>
      <c r="BH20" s="648"/>
      <c r="BI20" s="648"/>
      <c r="BJ20" s="648"/>
      <c r="BK20" s="648"/>
      <c r="BL20" s="648"/>
      <c r="BM20" s="648"/>
      <c r="BN20" s="649"/>
      <c r="BO20" s="650">
        <v>4.7</v>
      </c>
      <c r="BP20" s="650"/>
      <c r="BQ20" s="650"/>
      <c r="BR20" s="650"/>
      <c r="BS20" s="656" t="s">
        <v>232</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11680909</v>
      </c>
      <c r="CS20" s="648"/>
      <c r="CT20" s="648"/>
      <c r="CU20" s="648"/>
      <c r="CV20" s="648"/>
      <c r="CW20" s="648"/>
      <c r="CX20" s="648"/>
      <c r="CY20" s="649"/>
      <c r="CZ20" s="650">
        <v>100</v>
      </c>
      <c r="DA20" s="650"/>
      <c r="DB20" s="650"/>
      <c r="DC20" s="650"/>
      <c r="DD20" s="656">
        <v>2493000</v>
      </c>
      <c r="DE20" s="648"/>
      <c r="DF20" s="648"/>
      <c r="DG20" s="648"/>
      <c r="DH20" s="648"/>
      <c r="DI20" s="648"/>
      <c r="DJ20" s="648"/>
      <c r="DK20" s="648"/>
      <c r="DL20" s="648"/>
      <c r="DM20" s="648"/>
      <c r="DN20" s="648"/>
      <c r="DO20" s="648"/>
      <c r="DP20" s="649"/>
      <c r="DQ20" s="656">
        <v>7130637</v>
      </c>
      <c r="DR20" s="648"/>
      <c r="DS20" s="648"/>
      <c r="DT20" s="648"/>
      <c r="DU20" s="648"/>
      <c r="DV20" s="648"/>
      <c r="DW20" s="648"/>
      <c r="DX20" s="648"/>
      <c r="DY20" s="648"/>
      <c r="DZ20" s="648"/>
      <c r="EA20" s="648"/>
      <c r="EB20" s="648"/>
      <c r="EC20" s="657"/>
    </row>
    <row r="21" spans="2:133" ht="11.25" customHeight="1" x14ac:dyDescent="0.15">
      <c r="B21" s="644" t="s">
        <v>275</v>
      </c>
      <c r="C21" s="645"/>
      <c r="D21" s="645"/>
      <c r="E21" s="645"/>
      <c r="F21" s="645"/>
      <c r="G21" s="645"/>
      <c r="H21" s="645"/>
      <c r="I21" s="645"/>
      <c r="J21" s="645"/>
      <c r="K21" s="645"/>
      <c r="L21" s="645"/>
      <c r="M21" s="645"/>
      <c r="N21" s="645"/>
      <c r="O21" s="645"/>
      <c r="P21" s="645"/>
      <c r="Q21" s="646"/>
      <c r="R21" s="647">
        <v>704</v>
      </c>
      <c r="S21" s="648"/>
      <c r="T21" s="648"/>
      <c r="U21" s="648"/>
      <c r="V21" s="648"/>
      <c r="W21" s="648"/>
      <c r="X21" s="648"/>
      <c r="Y21" s="649"/>
      <c r="Z21" s="650">
        <v>0</v>
      </c>
      <c r="AA21" s="650"/>
      <c r="AB21" s="650"/>
      <c r="AC21" s="650"/>
      <c r="AD21" s="651">
        <v>704</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v>10905</v>
      </c>
      <c r="BH21" s="648"/>
      <c r="BI21" s="648"/>
      <c r="BJ21" s="648"/>
      <c r="BK21" s="648"/>
      <c r="BL21" s="648"/>
      <c r="BM21" s="648"/>
      <c r="BN21" s="649"/>
      <c r="BO21" s="650">
        <v>0.9</v>
      </c>
      <c r="BP21" s="650"/>
      <c r="BQ21" s="650"/>
      <c r="BR21" s="650"/>
      <c r="BS21" s="656" t="s">
        <v>127</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15">
      <c r="B22" s="644" t="s">
        <v>277</v>
      </c>
      <c r="C22" s="645"/>
      <c r="D22" s="645"/>
      <c r="E22" s="645"/>
      <c r="F22" s="645"/>
      <c r="G22" s="645"/>
      <c r="H22" s="645"/>
      <c r="I22" s="645"/>
      <c r="J22" s="645"/>
      <c r="K22" s="645"/>
      <c r="L22" s="645"/>
      <c r="M22" s="645"/>
      <c r="N22" s="645"/>
      <c r="O22" s="645"/>
      <c r="P22" s="645"/>
      <c r="Q22" s="646"/>
      <c r="R22" s="647">
        <v>4912877</v>
      </c>
      <c r="S22" s="648"/>
      <c r="T22" s="648"/>
      <c r="U22" s="648"/>
      <c r="V22" s="648"/>
      <c r="W22" s="648"/>
      <c r="X22" s="648"/>
      <c r="Y22" s="649"/>
      <c r="Z22" s="650">
        <v>41</v>
      </c>
      <c r="AA22" s="650"/>
      <c r="AB22" s="650"/>
      <c r="AC22" s="650"/>
      <c r="AD22" s="651">
        <v>4473016</v>
      </c>
      <c r="AE22" s="651"/>
      <c r="AF22" s="651"/>
      <c r="AG22" s="651"/>
      <c r="AH22" s="651"/>
      <c r="AI22" s="651"/>
      <c r="AJ22" s="651"/>
      <c r="AK22" s="651"/>
      <c r="AL22" s="652">
        <v>72.900000000000006</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t="s">
        <v>232</v>
      </c>
      <c r="BH22" s="648"/>
      <c r="BI22" s="648"/>
      <c r="BJ22" s="648"/>
      <c r="BK22" s="648"/>
      <c r="BL22" s="648"/>
      <c r="BM22" s="648"/>
      <c r="BN22" s="649"/>
      <c r="BO22" s="650" t="s">
        <v>232</v>
      </c>
      <c r="BP22" s="650"/>
      <c r="BQ22" s="650"/>
      <c r="BR22" s="650"/>
      <c r="BS22" s="656" t="s">
        <v>127</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280</v>
      </c>
      <c r="C23" s="645"/>
      <c r="D23" s="645"/>
      <c r="E23" s="645"/>
      <c r="F23" s="645"/>
      <c r="G23" s="645"/>
      <c r="H23" s="645"/>
      <c r="I23" s="645"/>
      <c r="J23" s="645"/>
      <c r="K23" s="645"/>
      <c r="L23" s="645"/>
      <c r="M23" s="645"/>
      <c r="N23" s="645"/>
      <c r="O23" s="645"/>
      <c r="P23" s="645"/>
      <c r="Q23" s="646"/>
      <c r="R23" s="647">
        <v>4473016</v>
      </c>
      <c r="S23" s="648"/>
      <c r="T23" s="648"/>
      <c r="U23" s="648"/>
      <c r="V23" s="648"/>
      <c r="W23" s="648"/>
      <c r="X23" s="648"/>
      <c r="Y23" s="649"/>
      <c r="Z23" s="650">
        <v>37.4</v>
      </c>
      <c r="AA23" s="650"/>
      <c r="AB23" s="650"/>
      <c r="AC23" s="650"/>
      <c r="AD23" s="651">
        <v>4473016</v>
      </c>
      <c r="AE23" s="651"/>
      <c r="AF23" s="651"/>
      <c r="AG23" s="651"/>
      <c r="AH23" s="651"/>
      <c r="AI23" s="651"/>
      <c r="AJ23" s="651"/>
      <c r="AK23" s="651"/>
      <c r="AL23" s="652">
        <v>72.900000000000006</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v>42531</v>
      </c>
      <c r="BH23" s="648"/>
      <c r="BI23" s="648"/>
      <c r="BJ23" s="648"/>
      <c r="BK23" s="648"/>
      <c r="BL23" s="648"/>
      <c r="BM23" s="648"/>
      <c r="BN23" s="649"/>
      <c r="BO23" s="650">
        <v>3.7</v>
      </c>
      <c r="BP23" s="650"/>
      <c r="BQ23" s="650"/>
      <c r="BR23" s="650"/>
      <c r="BS23" s="656" t="s">
        <v>127</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80" t="s">
        <v>285</v>
      </c>
      <c r="DM23" s="681"/>
      <c r="DN23" s="681"/>
      <c r="DO23" s="681"/>
      <c r="DP23" s="681"/>
      <c r="DQ23" s="681"/>
      <c r="DR23" s="681"/>
      <c r="DS23" s="681"/>
      <c r="DT23" s="681"/>
      <c r="DU23" s="681"/>
      <c r="DV23" s="682"/>
      <c r="DW23" s="629" t="s">
        <v>286</v>
      </c>
      <c r="DX23" s="630"/>
      <c r="DY23" s="630"/>
      <c r="DZ23" s="630"/>
      <c r="EA23" s="630"/>
      <c r="EB23" s="630"/>
      <c r="EC23" s="631"/>
    </row>
    <row r="24" spans="2:133" ht="11.25" customHeight="1" x14ac:dyDescent="0.15">
      <c r="B24" s="644" t="s">
        <v>287</v>
      </c>
      <c r="C24" s="645"/>
      <c r="D24" s="645"/>
      <c r="E24" s="645"/>
      <c r="F24" s="645"/>
      <c r="G24" s="645"/>
      <c r="H24" s="645"/>
      <c r="I24" s="645"/>
      <c r="J24" s="645"/>
      <c r="K24" s="645"/>
      <c r="L24" s="645"/>
      <c r="M24" s="645"/>
      <c r="N24" s="645"/>
      <c r="O24" s="645"/>
      <c r="P24" s="645"/>
      <c r="Q24" s="646"/>
      <c r="R24" s="647">
        <v>439861</v>
      </c>
      <c r="S24" s="648"/>
      <c r="T24" s="648"/>
      <c r="U24" s="648"/>
      <c r="V24" s="648"/>
      <c r="W24" s="648"/>
      <c r="X24" s="648"/>
      <c r="Y24" s="649"/>
      <c r="Z24" s="650">
        <v>3.7</v>
      </c>
      <c r="AA24" s="650"/>
      <c r="AB24" s="650"/>
      <c r="AC24" s="650"/>
      <c r="AD24" s="651" t="s">
        <v>127</v>
      </c>
      <c r="AE24" s="651"/>
      <c r="AF24" s="651"/>
      <c r="AG24" s="651"/>
      <c r="AH24" s="651"/>
      <c r="AI24" s="651"/>
      <c r="AJ24" s="651"/>
      <c r="AK24" s="651"/>
      <c r="AL24" s="652" t="s">
        <v>127</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127</v>
      </c>
      <c r="BH24" s="648"/>
      <c r="BI24" s="648"/>
      <c r="BJ24" s="648"/>
      <c r="BK24" s="648"/>
      <c r="BL24" s="648"/>
      <c r="BM24" s="648"/>
      <c r="BN24" s="649"/>
      <c r="BO24" s="650" t="s">
        <v>232</v>
      </c>
      <c r="BP24" s="650"/>
      <c r="BQ24" s="650"/>
      <c r="BR24" s="650"/>
      <c r="BS24" s="656" t="s">
        <v>127</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3842773</v>
      </c>
      <c r="CS24" s="637"/>
      <c r="CT24" s="637"/>
      <c r="CU24" s="637"/>
      <c r="CV24" s="637"/>
      <c r="CW24" s="637"/>
      <c r="CX24" s="637"/>
      <c r="CY24" s="638"/>
      <c r="CZ24" s="641">
        <v>32.9</v>
      </c>
      <c r="DA24" s="642"/>
      <c r="DB24" s="642"/>
      <c r="DC24" s="661"/>
      <c r="DD24" s="683">
        <v>3036254</v>
      </c>
      <c r="DE24" s="637"/>
      <c r="DF24" s="637"/>
      <c r="DG24" s="637"/>
      <c r="DH24" s="637"/>
      <c r="DI24" s="637"/>
      <c r="DJ24" s="637"/>
      <c r="DK24" s="638"/>
      <c r="DL24" s="683">
        <v>2932467</v>
      </c>
      <c r="DM24" s="637"/>
      <c r="DN24" s="637"/>
      <c r="DO24" s="637"/>
      <c r="DP24" s="637"/>
      <c r="DQ24" s="637"/>
      <c r="DR24" s="637"/>
      <c r="DS24" s="637"/>
      <c r="DT24" s="637"/>
      <c r="DU24" s="637"/>
      <c r="DV24" s="638"/>
      <c r="DW24" s="641">
        <v>46.5</v>
      </c>
      <c r="DX24" s="642"/>
      <c r="DY24" s="642"/>
      <c r="DZ24" s="642"/>
      <c r="EA24" s="642"/>
      <c r="EB24" s="642"/>
      <c r="EC24" s="643"/>
    </row>
    <row r="25" spans="2:133" ht="11.25" customHeight="1" x14ac:dyDescent="0.15">
      <c r="B25" s="644" t="s">
        <v>290</v>
      </c>
      <c r="C25" s="645"/>
      <c r="D25" s="645"/>
      <c r="E25" s="645"/>
      <c r="F25" s="645"/>
      <c r="G25" s="645"/>
      <c r="H25" s="645"/>
      <c r="I25" s="645"/>
      <c r="J25" s="645"/>
      <c r="K25" s="645"/>
      <c r="L25" s="645"/>
      <c r="M25" s="645"/>
      <c r="N25" s="645"/>
      <c r="O25" s="645"/>
      <c r="P25" s="645"/>
      <c r="Q25" s="646"/>
      <c r="R25" s="647" t="s">
        <v>232</v>
      </c>
      <c r="S25" s="648"/>
      <c r="T25" s="648"/>
      <c r="U25" s="648"/>
      <c r="V25" s="648"/>
      <c r="W25" s="648"/>
      <c r="X25" s="648"/>
      <c r="Y25" s="649"/>
      <c r="Z25" s="650" t="s">
        <v>232</v>
      </c>
      <c r="AA25" s="650"/>
      <c r="AB25" s="650"/>
      <c r="AC25" s="650"/>
      <c r="AD25" s="651" t="s">
        <v>127</v>
      </c>
      <c r="AE25" s="651"/>
      <c r="AF25" s="651"/>
      <c r="AG25" s="651"/>
      <c r="AH25" s="651"/>
      <c r="AI25" s="651"/>
      <c r="AJ25" s="651"/>
      <c r="AK25" s="651"/>
      <c r="AL25" s="652" t="s">
        <v>127</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127</v>
      </c>
      <c r="BH25" s="648"/>
      <c r="BI25" s="648"/>
      <c r="BJ25" s="648"/>
      <c r="BK25" s="648"/>
      <c r="BL25" s="648"/>
      <c r="BM25" s="648"/>
      <c r="BN25" s="649"/>
      <c r="BO25" s="650" t="s">
        <v>127</v>
      </c>
      <c r="BP25" s="650"/>
      <c r="BQ25" s="650"/>
      <c r="BR25" s="650"/>
      <c r="BS25" s="656" t="s">
        <v>127</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1340060</v>
      </c>
      <c r="CS25" s="672"/>
      <c r="CT25" s="672"/>
      <c r="CU25" s="672"/>
      <c r="CV25" s="672"/>
      <c r="CW25" s="672"/>
      <c r="CX25" s="672"/>
      <c r="CY25" s="673"/>
      <c r="CZ25" s="652">
        <v>11.5</v>
      </c>
      <c r="DA25" s="684"/>
      <c r="DB25" s="684"/>
      <c r="DC25" s="686"/>
      <c r="DD25" s="656">
        <v>1195938</v>
      </c>
      <c r="DE25" s="672"/>
      <c r="DF25" s="672"/>
      <c r="DG25" s="672"/>
      <c r="DH25" s="672"/>
      <c r="DI25" s="672"/>
      <c r="DJ25" s="672"/>
      <c r="DK25" s="673"/>
      <c r="DL25" s="656">
        <v>1104728</v>
      </c>
      <c r="DM25" s="672"/>
      <c r="DN25" s="672"/>
      <c r="DO25" s="672"/>
      <c r="DP25" s="672"/>
      <c r="DQ25" s="672"/>
      <c r="DR25" s="672"/>
      <c r="DS25" s="672"/>
      <c r="DT25" s="672"/>
      <c r="DU25" s="672"/>
      <c r="DV25" s="673"/>
      <c r="DW25" s="652">
        <v>17.5</v>
      </c>
      <c r="DX25" s="684"/>
      <c r="DY25" s="684"/>
      <c r="DZ25" s="684"/>
      <c r="EA25" s="684"/>
      <c r="EB25" s="684"/>
      <c r="EC25" s="685"/>
    </row>
    <row r="26" spans="2:133" ht="11.25" customHeight="1" x14ac:dyDescent="0.15">
      <c r="B26" s="644" t="s">
        <v>293</v>
      </c>
      <c r="C26" s="645"/>
      <c r="D26" s="645"/>
      <c r="E26" s="645"/>
      <c r="F26" s="645"/>
      <c r="G26" s="645"/>
      <c r="H26" s="645"/>
      <c r="I26" s="645"/>
      <c r="J26" s="645"/>
      <c r="K26" s="645"/>
      <c r="L26" s="645"/>
      <c r="M26" s="645"/>
      <c r="N26" s="645"/>
      <c r="O26" s="645"/>
      <c r="P26" s="645"/>
      <c r="Q26" s="646"/>
      <c r="R26" s="647">
        <v>6556292</v>
      </c>
      <c r="S26" s="648"/>
      <c r="T26" s="648"/>
      <c r="U26" s="648"/>
      <c r="V26" s="648"/>
      <c r="W26" s="648"/>
      <c r="X26" s="648"/>
      <c r="Y26" s="649"/>
      <c r="Z26" s="650">
        <v>54.8</v>
      </c>
      <c r="AA26" s="650"/>
      <c r="AB26" s="650"/>
      <c r="AC26" s="650"/>
      <c r="AD26" s="651">
        <v>6073900</v>
      </c>
      <c r="AE26" s="651"/>
      <c r="AF26" s="651"/>
      <c r="AG26" s="651"/>
      <c r="AH26" s="651"/>
      <c r="AI26" s="651"/>
      <c r="AJ26" s="651"/>
      <c r="AK26" s="651"/>
      <c r="AL26" s="652">
        <v>99.1</v>
      </c>
      <c r="AM26" s="653"/>
      <c r="AN26" s="653"/>
      <c r="AO26" s="654"/>
      <c r="AP26" s="666" t="s">
        <v>294</v>
      </c>
      <c r="AQ26" s="687"/>
      <c r="AR26" s="687"/>
      <c r="AS26" s="687"/>
      <c r="AT26" s="687"/>
      <c r="AU26" s="687"/>
      <c r="AV26" s="687"/>
      <c r="AW26" s="687"/>
      <c r="AX26" s="687"/>
      <c r="AY26" s="687"/>
      <c r="AZ26" s="687"/>
      <c r="BA26" s="687"/>
      <c r="BB26" s="687"/>
      <c r="BC26" s="687"/>
      <c r="BD26" s="687"/>
      <c r="BE26" s="687"/>
      <c r="BF26" s="668"/>
      <c r="BG26" s="647" t="s">
        <v>127</v>
      </c>
      <c r="BH26" s="648"/>
      <c r="BI26" s="648"/>
      <c r="BJ26" s="648"/>
      <c r="BK26" s="648"/>
      <c r="BL26" s="648"/>
      <c r="BM26" s="648"/>
      <c r="BN26" s="649"/>
      <c r="BO26" s="650" t="s">
        <v>127</v>
      </c>
      <c r="BP26" s="650"/>
      <c r="BQ26" s="650"/>
      <c r="BR26" s="650"/>
      <c r="BS26" s="656" t="s">
        <v>232</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738192</v>
      </c>
      <c r="CS26" s="648"/>
      <c r="CT26" s="648"/>
      <c r="CU26" s="648"/>
      <c r="CV26" s="648"/>
      <c r="CW26" s="648"/>
      <c r="CX26" s="648"/>
      <c r="CY26" s="649"/>
      <c r="CZ26" s="652">
        <v>6.3</v>
      </c>
      <c r="DA26" s="684"/>
      <c r="DB26" s="684"/>
      <c r="DC26" s="686"/>
      <c r="DD26" s="656">
        <v>738192</v>
      </c>
      <c r="DE26" s="648"/>
      <c r="DF26" s="648"/>
      <c r="DG26" s="648"/>
      <c r="DH26" s="648"/>
      <c r="DI26" s="648"/>
      <c r="DJ26" s="648"/>
      <c r="DK26" s="649"/>
      <c r="DL26" s="656" t="s">
        <v>232</v>
      </c>
      <c r="DM26" s="648"/>
      <c r="DN26" s="648"/>
      <c r="DO26" s="648"/>
      <c r="DP26" s="648"/>
      <c r="DQ26" s="648"/>
      <c r="DR26" s="648"/>
      <c r="DS26" s="648"/>
      <c r="DT26" s="648"/>
      <c r="DU26" s="648"/>
      <c r="DV26" s="649"/>
      <c r="DW26" s="652" t="s">
        <v>127</v>
      </c>
      <c r="DX26" s="684"/>
      <c r="DY26" s="684"/>
      <c r="DZ26" s="684"/>
      <c r="EA26" s="684"/>
      <c r="EB26" s="684"/>
      <c r="EC26" s="685"/>
    </row>
    <row r="27" spans="2:133" ht="11.25" customHeight="1" x14ac:dyDescent="0.15">
      <c r="B27" s="644" t="s">
        <v>296</v>
      </c>
      <c r="C27" s="645"/>
      <c r="D27" s="645"/>
      <c r="E27" s="645"/>
      <c r="F27" s="645"/>
      <c r="G27" s="645"/>
      <c r="H27" s="645"/>
      <c r="I27" s="645"/>
      <c r="J27" s="645"/>
      <c r="K27" s="645"/>
      <c r="L27" s="645"/>
      <c r="M27" s="645"/>
      <c r="N27" s="645"/>
      <c r="O27" s="645"/>
      <c r="P27" s="645"/>
      <c r="Q27" s="646"/>
      <c r="R27" s="647">
        <v>1880</v>
      </c>
      <c r="S27" s="648"/>
      <c r="T27" s="648"/>
      <c r="U27" s="648"/>
      <c r="V27" s="648"/>
      <c r="W27" s="648"/>
      <c r="X27" s="648"/>
      <c r="Y27" s="649"/>
      <c r="Z27" s="650">
        <v>0</v>
      </c>
      <c r="AA27" s="650"/>
      <c r="AB27" s="650"/>
      <c r="AC27" s="650"/>
      <c r="AD27" s="651">
        <v>1880</v>
      </c>
      <c r="AE27" s="651"/>
      <c r="AF27" s="651"/>
      <c r="AG27" s="651"/>
      <c r="AH27" s="651"/>
      <c r="AI27" s="651"/>
      <c r="AJ27" s="651"/>
      <c r="AK27" s="651"/>
      <c r="AL27" s="652">
        <v>0</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1148146</v>
      </c>
      <c r="BH27" s="648"/>
      <c r="BI27" s="648"/>
      <c r="BJ27" s="648"/>
      <c r="BK27" s="648"/>
      <c r="BL27" s="648"/>
      <c r="BM27" s="648"/>
      <c r="BN27" s="649"/>
      <c r="BO27" s="650">
        <v>100</v>
      </c>
      <c r="BP27" s="650"/>
      <c r="BQ27" s="650"/>
      <c r="BR27" s="650"/>
      <c r="BS27" s="656">
        <v>14672</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891422</v>
      </c>
      <c r="CS27" s="672"/>
      <c r="CT27" s="672"/>
      <c r="CU27" s="672"/>
      <c r="CV27" s="672"/>
      <c r="CW27" s="672"/>
      <c r="CX27" s="672"/>
      <c r="CY27" s="673"/>
      <c r="CZ27" s="652">
        <v>7.6</v>
      </c>
      <c r="DA27" s="684"/>
      <c r="DB27" s="684"/>
      <c r="DC27" s="686"/>
      <c r="DD27" s="656">
        <v>297514</v>
      </c>
      <c r="DE27" s="672"/>
      <c r="DF27" s="672"/>
      <c r="DG27" s="672"/>
      <c r="DH27" s="672"/>
      <c r="DI27" s="672"/>
      <c r="DJ27" s="672"/>
      <c r="DK27" s="673"/>
      <c r="DL27" s="656">
        <v>284937</v>
      </c>
      <c r="DM27" s="672"/>
      <c r="DN27" s="672"/>
      <c r="DO27" s="672"/>
      <c r="DP27" s="672"/>
      <c r="DQ27" s="672"/>
      <c r="DR27" s="672"/>
      <c r="DS27" s="672"/>
      <c r="DT27" s="672"/>
      <c r="DU27" s="672"/>
      <c r="DV27" s="673"/>
      <c r="DW27" s="652">
        <v>4.5</v>
      </c>
      <c r="DX27" s="684"/>
      <c r="DY27" s="684"/>
      <c r="DZ27" s="684"/>
      <c r="EA27" s="684"/>
      <c r="EB27" s="684"/>
      <c r="EC27" s="685"/>
    </row>
    <row r="28" spans="2:133" ht="11.25" customHeight="1" x14ac:dyDescent="0.15">
      <c r="B28" s="644" t="s">
        <v>299</v>
      </c>
      <c r="C28" s="645"/>
      <c r="D28" s="645"/>
      <c r="E28" s="645"/>
      <c r="F28" s="645"/>
      <c r="G28" s="645"/>
      <c r="H28" s="645"/>
      <c r="I28" s="645"/>
      <c r="J28" s="645"/>
      <c r="K28" s="645"/>
      <c r="L28" s="645"/>
      <c r="M28" s="645"/>
      <c r="N28" s="645"/>
      <c r="O28" s="645"/>
      <c r="P28" s="645"/>
      <c r="Q28" s="646"/>
      <c r="R28" s="647">
        <v>5205</v>
      </c>
      <c r="S28" s="648"/>
      <c r="T28" s="648"/>
      <c r="U28" s="648"/>
      <c r="V28" s="648"/>
      <c r="W28" s="648"/>
      <c r="X28" s="648"/>
      <c r="Y28" s="649"/>
      <c r="Z28" s="650">
        <v>0</v>
      </c>
      <c r="AA28" s="650"/>
      <c r="AB28" s="650"/>
      <c r="AC28" s="650"/>
      <c r="AD28" s="651" t="s">
        <v>127</v>
      </c>
      <c r="AE28" s="651"/>
      <c r="AF28" s="651"/>
      <c r="AG28" s="651"/>
      <c r="AH28" s="651"/>
      <c r="AI28" s="651"/>
      <c r="AJ28" s="651"/>
      <c r="AK28" s="651"/>
      <c r="AL28" s="652" t="s">
        <v>127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1611291</v>
      </c>
      <c r="CS28" s="648"/>
      <c r="CT28" s="648"/>
      <c r="CU28" s="648"/>
      <c r="CV28" s="648"/>
      <c r="CW28" s="648"/>
      <c r="CX28" s="648"/>
      <c r="CY28" s="649"/>
      <c r="CZ28" s="652">
        <v>13.8</v>
      </c>
      <c r="DA28" s="684"/>
      <c r="DB28" s="684"/>
      <c r="DC28" s="686"/>
      <c r="DD28" s="656">
        <v>1542802</v>
      </c>
      <c r="DE28" s="648"/>
      <c r="DF28" s="648"/>
      <c r="DG28" s="648"/>
      <c r="DH28" s="648"/>
      <c r="DI28" s="648"/>
      <c r="DJ28" s="648"/>
      <c r="DK28" s="649"/>
      <c r="DL28" s="656">
        <v>1542802</v>
      </c>
      <c r="DM28" s="648"/>
      <c r="DN28" s="648"/>
      <c r="DO28" s="648"/>
      <c r="DP28" s="648"/>
      <c r="DQ28" s="648"/>
      <c r="DR28" s="648"/>
      <c r="DS28" s="648"/>
      <c r="DT28" s="648"/>
      <c r="DU28" s="648"/>
      <c r="DV28" s="649"/>
      <c r="DW28" s="652">
        <v>24.5</v>
      </c>
      <c r="DX28" s="684"/>
      <c r="DY28" s="684"/>
      <c r="DZ28" s="684"/>
      <c r="EA28" s="684"/>
      <c r="EB28" s="684"/>
      <c r="EC28" s="685"/>
    </row>
    <row r="29" spans="2:133" ht="11.25" customHeight="1" x14ac:dyDescent="0.15">
      <c r="B29" s="644" t="s">
        <v>301</v>
      </c>
      <c r="C29" s="645"/>
      <c r="D29" s="645"/>
      <c r="E29" s="645"/>
      <c r="F29" s="645"/>
      <c r="G29" s="645"/>
      <c r="H29" s="645"/>
      <c r="I29" s="645"/>
      <c r="J29" s="645"/>
      <c r="K29" s="645"/>
      <c r="L29" s="645"/>
      <c r="M29" s="645"/>
      <c r="N29" s="645"/>
      <c r="O29" s="645"/>
      <c r="P29" s="645"/>
      <c r="Q29" s="646"/>
      <c r="R29" s="647">
        <v>253387</v>
      </c>
      <c r="S29" s="648"/>
      <c r="T29" s="648"/>
      <c r="U29" s="648"/>
      <c r="V29" s="648"/>
      <c r="W29" s="648"/>
      <c r="X29" s="648"/>
      <c r="Y29" s="649"/>
      <c r="Z29" s="650">
        <v>2.1</v>
      </c>
      <c r="AA29" s="650"/>
      <c r="AB29" s="650"/>
      <c r="AC29" s="650"/>
      <c r="AD29" s="651">
        <v>10569</v>
      </c>
      <c r="AE29" s="651"/>
      <c r="AF29" s="651"/>
      <c r="AG29" s="651"/>
      <c r="AH29" s="651"/>
      <c r="AI29" s="651"/>
      <c r="AJ29" s="651"/>
      <c r="AK29" s="651"/>
      <c r="AL29" s="652">
        <v>0.2</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302</v>
      </c>
      <c r="CE29" s="694"/>
      <c r="CF29" s="662" t="s">
        <v>68</v>
      </c>
      <c r="CG29" s="663"/>
      <c r="CH29" s="663"/>
      <c r="CI29" s="663"/>
      <c r="CJ29" s="663"/>
      <c r="CK29" s="663"/>
      <c r="CL29" s="663"/>
      <c r="CM29" s="663"/>
      <c r="CN29" s="663"/>
      <c r="CO29" s="663"/>
      <c r="CP29" s="663"/>
      <c r="CQ29" s="664"/>
      <c r="CR29" s="647">
        <v>1611276</v>
      </c>
      <c r="CS29" s="672"/>
      <c r="CT29" s="672"/>
      <c r="CU29" s="672"/>
      <c r="CV29" s="672"/>
      <c r="CW29" s="672"/>
      <c r="CX29" s="672"/>
      <c r="CY29" s="673"/>
      <c r="CZ29" s="652">
        <v>13.8</v>
      </c>
      <c r="DA29" s="684"/>
      <c r="DB29" s="684"/>
      <c r="DC29" s="686"/>
      <c r="DD29" s="656">
        <v>1542787</v>
      </c>
      <c r="DE29" s="672"/>
      <c r="DF29" s="672"/>
      <c r="DG29" s="672"/>
      <c r="DH29" s="672"/>
      <c r="DI29" s="672"/>
      <c r="DJ29" s="672"/>
      <c r="DK29" s="673"/>
      <c r="DL29" s="656">
        <v>1542787</v>
      </c>
      <c r="DM29" s="672"/>
      <c r="DN29" s="672"/>
      <c r="DO29" s="672"/>
      <c r="DP29" s="672"/>
      <c r="DQ29" s="672"/>
      <c r="DR29" s="672"/>
      <c r="DS29" s="672"/>
      <c r="DT29" s="672"/>
      <c r="DU29" s="672"/>
      <c r="DV29" s="673"/>
      <c r="DW29" s="652">
        <v>24.5</v>
      </c>
      <c r="DX29" s="684"/>
      <c r="DY29" s="684"/>
      <c r="DZ29" s="684"/>
      <c r="EA29" s="684"/>
      <c r="EB29" s="684"/>
      <c r="EC29" s="685"/>
    </row>
    <row r="30" spans="2:133" ht="11.25" customHeight="1" x14ac:dyDescent="0.15">
      <c r="B30" s="644" t="s">
        <v>303</v>
      </c>
      <c r="C30" s="645"/>
      <c r="D30" s="645"/>
      <c r="E30" s="645"/>
      <c r="F30" s="645"/>
      <c r="G30" s="645"/>
      <c r="H30" s="645"/>
      <c r="I30" s="645"/>
      <c r="J30" s="645"/>
      <c r="K30" s="645"/>
      <c r="L30" s="645"/>
      <c r="M30" s="645"/>
      <c r="N30" s="645"/>
      <c r="O30" s="645"/>
      <c r="P30" s="645"/>
      <c r="Q30" s="646"/>
      <c r="R30" s="647">
        <v>36041</v>
      </c>
      <c r="S30" s="648"/>
      <c r="T30" s="648"/>
      <c r="U30" s="648"/>
      <c r="V30" s="648"/>
      <c r="W30" s="648"/>
      <c r="X30" s="648"/>
      <c r="Y30" s="649"/>
      <c r="Z30" s="650">
        <v>0.3</v>
      </c>
      <c r="AA30" s="650"/>
      <c r="AB30" s="650"/>
      <c r="AC30" s="650"/>
      <c r="AD30" s="651" t="s">
        <v>232</v>
      </c>
      <c r="AE30" s="651"/>
      <c r="AF30" s="651"/>
      <c r="AG30" s="651"/>
      <c r="AH30" s="651"/>
      <c r="AI30" s="651"/>
      <c r="AJ30" s="651"/>
      <c r="AK30" s="651"/>
      <c r="AL30" s="652" t="s">
        <v>232</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304</v>
      </c>
      <c r="BH30" s="691"/>
      <c r="BI30" s="691"/>
      <c r="BJ30" s="691"/>
      <c r="BK30" s="691"/>
      <c r="BL30" s="691"/>
      <c r="BM30" s="691"/>
      <c r="BN30" s="691"/>
      <c r="BO30" s="691"/>
      <c r="BP30" s="691"/>
      <c r="BQ30" s="692"/>
      <c r="BR30" s="626" t="s">
        <v>305</v>
      </c>
      <c r="BS30" s="691"/>
      <c r="BT30" s="691"/>
      <c r="BU30" s="691"/>
      <c r="BV30" s="691"/>
      <c r="BW30" s="691"/>
      <c r="BX30" s="691"/>
      <c r="BY30" s="691"/>
      <c r="BZ30" s="691"/>
      <c r="CA30" s="691"/>
      <c r="CB30" s="692"/>
      <c r="CD30" s="695"/>
      <c r="CE30" s="696"/>
      <c r="CF30" s="662" t="s">
        <v>306</v>
      </c>
      <c r="CG30" s="663"/>
      <c r="CH30" s="663"/>
      <c r="CI30" s="663"/>
      <c r="CJ30" s="663"/>
      <c r="CK30" s="663"/>
      <c r="CL30" s="663"/>
      <c r="CM30" s="663"/>
      <c r="CN30" s="663"/>
      <c r="CO30" s="663"/>
      <c r="CP30" s="663"/>
      <c r="CQ30" s="664"/>
      <c r="CR30" s="647">
        <v>1551357</v>
      </c>
      <c r="CS30" s="648"/>
      <c r="CT30" s="648"/>
      <c r="CU30" s="648"/>
      <c r="CV30" s="648"/>
      <c r="CW30" s="648"/>
      <c r="CX30" s="648"/>
      <c r="CY30" s="649"/>
      <c r="CZ30" s="652">
        <v>13.3</v>
      </c>
      <c r="DA30" s="684"/>
      <c r="DB30" s="684"/>
      <c r="DC30" s="686"/>
      <c r="DD30" s="656">
        <v>1490470</v>
      </c>
      <c r="DE30" s="648"/>
      <c r="DF30" s="648"/>
      <c r="DG30" s="648"/>
      <c r="DH30" s="648"/>
      <c r="DI30" s="648"/>
      <c r="DJ30" s="648"/>
      <c r="DK30" s="649"/>
      <c r="DL30" s="656">
        <v>1490470</v>
      </c>
      <c r="DM30" s="648"/>
      <c r="DN30" s="648"/>
      <c r="DO30" s="648"/>
      <c r="DP30" s="648"/>
      <c r="DQ30" s="648"/>
      <c r="DR30" s="648"/>
      <c r="DS30" s="648"/>
      <c r="DT30" s="648"/>
      <c r="DU30" s="648"/>
      <c r="DV30" s="649"/>
      <c r="DW30" s="652">
        <v>23.6</v>
      </c>
      <c r="DX30" s="684"/>
      <c r="DY30" s="684"/>
      <c r="DZ30" s="684"/>
      <c r="EA30" s="684"/>
      <c r="EB30" s="684"/>
      <c r="EC30" s="685"/>
    </row>
    <row r="31" spans="2:133" ht="11.25" customHeight="1" x14ac:dyDescent="0.15">
      <c r="B31" s="644" t="s">
        <v>307</v>
      </c>
      <c r="C31" s="645"/>
      <c r="D31" s="645"/>
      <c r="E31" s="645"/>
      <c r="F31" s="645"/>
      <c r="G31" s="645"/>
      <c r="H31" s="645"/>
      <c r="I31" s="645"/>
      <c r="J31" s="645"/>
      <c r="K31" s="645"/>
      <c r="L31" s="645"/>
      <c r="M31" s="645"/>
      <c r="N31" s="645"/>
      <c r="O31" s="645"/>
      <c r="P31" s="645"/>
      <c r="Q31" s="646"/>
      <c r="R31" s="647">
        <v>2267684</v>
      </c>
      <c r="S31" s="648"/>
      <c r="T31" s="648"/>
      <c r="U31" s="648"/>
      <c r="V31" s="648"/>
      <c r="W31" s="648"/>
      <c r="X31" s="648"/>
      <c r="Y31" s="649"/>
      <c r="Z31" s="650">
        <v>18.899999999999999</v>
      </c>
      <c r="AA31" s="650"/>
      <c r="AB31" s="650"/>
      <c r="AC31" s="650"/>
      <c r="AD31" s="651" t="s">
        <v>127</v>
      </c>
      <c r="AE31" s="651"/>
      <c r="AF31" s="651"/>
      <c r="AG31" s="651"/>
      <c r="AH31" s="651"/>
      <c r="AI31" s="651"/>
      <c r="AJ31" s="651"/>
      <c r="AK31" s="651"/>
      <c r="AL31" s="652" t="s">
        <v>127</v>
      </c>
      <c r="AM31" s="653"/>
      <c r="AN31" s="653"/>
      <c r="AO31" s="654"/>
      <c r="AP31" s="704" t="s">
        <v>308</v>
      </c>
      <c r="AQ31" s="705"/>
      <c r="AR31" s="705"/>
      <c r="AS31" s="705"/>
      <c r="AT31" s="710" t="s">
        <v>309</v>
      </c>
      <c r="AU31" s="231"/>
      <c r="AV31" s="231"/>
      <c r="AW31" s="231"/>
      <c r="AX31" s="633" t="s">
        <v>186</v>
      </c>
      <c r="AY31" s="634"/>
      <c r="AZ31" s="634"/>
      <c r="BA31" s="634"/>
      <c r="BB31" s="634"/>
      <c r="BC31" s="634"/>
      <c r="BD31" s="634"/>
      <c r="BE31" s="634"/>
      <c r="BF31" s="635"/>
      <c r="BG31" s="703">
        <v>98.6</v>
      </c>
      <c r="BH31" s="699"/>
      <c r="BI31" s="699"/>
      <c r="BJ31" s="699"/>
      <c r="BK31" s="699"/>
      <c r="BL31" s="699"/>
      <c r="BM31" s="642">
        <v>97.6</v>
      </c>
      <c r="BN31" s="699"/>
      <c r="BO31" s="699"/>
      <c r="BP31" s="699"/>
      <c r="BQ31" s="700"/>
      <c r="BR31" s="703">
        <v>99.5</v>
      </c>
      <c r="BS31" s="699"/>
      <c r="BT31" s="699"/>
      <c r="BU31" s="699"/>
      <c r="BV31" s="699"/>
      <c r="BW31" s="699"/>
      <c r="BX31" s="642">
        <v>98.5</v>
      </c>
      <c r="BY31" s="699"/>
      <c r="BZ31" s="699"/>
      <c r="CA31" s="699"/>
      <c r="CB31" s="700"/>
      <c r="CD31" s="695"/>
      <c r="CE31" s="696"/>
      <c r="CF31" s="662" t="s">
        <v>310</v>
      </c>
      <c r="CG31" s="663"/>
      <c r="CH31" s="663"/>
      <c r="CI31" s="663"/>
      <c r="CJ31" s="663"/>
      <c r="CK31" s="663"/>
      <c r="CL31" s="663"/>
      <c r="CM31" s="663"/>
      <c r="CN31" s="663"/>
      <c r="CO31" s="663"/>
      <c r="CP31" s="663"/>
      <c r="CQ31" s="664"/>
      <c r="CR31" s="647">
        <v>59919</v>
      </c>
      <c r="CS31" s="672"/>
      <c r="CT31" s="672"/>
      <c r="CU31" s="672"/>
      <c r="CV31" s="672"/>
      <c r="CW31" s="672"/>
      <c r="CX31" s="672"/>
      <c r="CY31" s="673"/>
      <c r="CZ31" s="652">
        <v>0.5</v>
      </c>
      <c r="DA31" s="684"/>
      <c r="DB31" s="684"/>
      <c r="DC31" s="686"/>
      <c r="DD31" s="656">
        <v>52317</v>
      </c>
      <c r="DE31" s="672"/>
      <c r="DF31" s="672"/>
      <c r="DG31" s="672"/>
      <c r="DH31" s="672"/>
      <c r="DI31" s="672"/>
      <c r="DJ31" s="672"/>
      <c r="DK31" s="673"/>
      <c r="DL31" s="656">
        <v>52317</v>
      </c>
      <c r="DM31" s="672"/>
      <c r="DN31" s="672"/>
      <c r="DO31" s="672"/>
      <c r="DP31" s="672"/>
      <c r="DQ31" s="672"/>
      <c r="DR31" s="672"/>
      <c r="DS31" s="672"/>
      <c r="DT31" s="672"/>
      <c r="DU31" s="672"/>
      <c r="DV31" s="673"/>
      <c r="DW31" s="652">
        <v>0.8</v>
      </c>
      <c r="DX31" s="684"/>
      <c r="DY31" s="684"/>
      <c r="DZ31" s="684"/>
      <c r="EA31" s="684"/>
      <c r="EB31" s="684"/>
      <c r="EC31" s="685"/>
    </row>
    <row r="32" spans="2:133" ht="11.25" customHeight="1" x14ac:dyDescent="0.15">
      <c r="B32" s="714" t="s">
        <v>311</v>
      </c>
      <c r="C32" s="715"/>
      <c r="D32" s="715"/>
      <c r="E32" s="715"/>
      <c r="F32" s="715"/>
      <c r="G32" s="715"/>
      <c r="H32" s="715"/>
      <c r="I32" s="715"/>
      <c r="J32" s="715"/>
      <c r="K32" s="715"/>
      <c r="L32" s="715"/>
      <c r="M32" s="715"/>
      <c r="N32" s="715"/>
      <c r="O32" s="715"/>
      <c r="P32" s="715"/>
      <c r="Q32" s="716"/>
      <c r="R32" s="647" t="s">
        <v>127</v>
      </c>
      <c r="S32" s="648"/>
      <c r="T32" s="648"/>
      <c r="U32" s="648"/>
      <c r="V32" s="648"/>
      <c r="W32" s="648"/>
      <c r="X32" s="648"/>
      <c r="Y32" s="649"/>
      <c r="Z32" s="650" t="s">
        <v>127</v>
      </c>
      <c r="AA32" s="650"/>
      <c r="AB32" s="650"/>
      <c r="AC32" s="650"/>
      <c r="AD32" s="651" t="s">
        <v>232</v>
      </c>
      <c r="AE32" s="651"/>
      <c r="AF32" s="651"/>
      <c r="AG32" s="651"/>
      <c r="AH32" s="651"/>
      <c r="AI32" s="651"/>
      <c r="AJ32" s="651"/>
      <c r="AK32" s="651"/>
      <c r="AL32" s="652" t="s">
        <v>127</v>
      </c>
      <c r="AM32" s="653"/>
      <c r="AN32" s="653"/>
      <c r="AO32" s="654"/>
      <c r="AP32" s="706"/>
      <c r="AQ32" s="707"/>
      <c r="AR32" s="707"/>
      <c r="AS32" s="707"/>
      <c r="AT32" s="711"/>
      <c r="AU32" s="230" t="s">
        <v>312</v>
      </c>
      <c r="AV32" s="230"/>
      <c r="AW32" s="230"/>
      <c r="AX32" s="644" t="s">
        <v>313</v>
      </c>
      <c r="AY32" s="645"/>
      <c r="AZ32" s="645"/>
      <c r="BA32" s="645"/>
      <c r="BB32" s="645"/>
      <c r="BC32" s="645"/>
      <c r="BD32" s="645"/>
      <c r="BE32" s="645"/>
      <c r="BF32" s="646"/>
      <c r="BG32" s="713">
        <v>99.7</v>
      </c>
      <c r="BH32" s="672"/>
      <c r="BI32" s="672"/>
      <c r="BJ32" s="672"/>
      <c r="BK32" s="672"/>
      <c r="BL32" s="672"/>
      <c r="BM32" s="653">
        <v>99</v>
      </c>
      <c r="BN32" s="701"/>
      <c r="BO32" s="701"/>
      <c r="BP32" s="701"/>
      <c r="BQ32" s="702"/>
      <c r="BR32" s="713">
        <v>99.4</v>
      </c>
      <c r="BS32" s="672"/>
      <c r="BT32" s="672"/>
      <c r="BU32" s="672"/>
      <c r="BV32" s="672"/>
      <c r="BW32" s="672"/>
      <c r="BX32" s="653">
        <v>98.6</v>
      </c>
      <c r="BY32" s="701"/>
      <c r="BZ32" s="701"/>
      <c r="CA32" s="701"/>
      <c r="CB32" s="702"/>
      <c r="CD32" s="697"/>
      <c r="CE32" s="698"/>
      <c r="CF32" s="662" t="s">
        <v>314</v>
      </c>
      <c r="CG32" s="663"/>
      <c r="CH32" s="663"/>
      <c r="CI32" s="663"/>
      <c r="CJ32" s="663"/>
      <c r="CK32" s="663"/>
      <c r="CL32" s="663"/>
      <c r="CM32" s="663"/>
      <c r="CN32" s="663"/>
      <c r="CO32" s="663"/>
      <c r="CP32" s="663"/>
      <c r="CQ32" s="664"/>
      <c r="CR32" s="647">
        <v>15</v>
      </c>
      <c r="CS32" s="648"/>
      <c r="CT32" s="648"/>
      <c r="CU32" s="648"/>
      <c r="CV32" s="648"/>
      <c r="CW32" s="648"/>
      <c r="CX32" s="648"/>
      <c r="CY32" s="649"/>
      <c r="CZ32" s="652">
        <v>0</v>
      </c>
      <c r="DA32" s="684"/>
      <c r="DB32" s="684"/>
      <c r="DC32" s="686"/>
      <c r="DD32" s="656">
        <v>15</v>
      </c>
      <c r="DE32" s="648"/>
      <c r="DF32" s="648"/>
      <c r="DG32" s="648"/>
      <c r="DH32" s="648"/>
      <c r="DI32" s="648"/>
      <c r="DJ32" s="648"/>
      <c r="DK32" s="649"/>
      <c r="DL32" s="656">
        <v>15</v>
      </c>
      <c r="DM32" s="648"/>
      <c r="DN32" s="648"/>
      <c r="DO32" s="648"/>
      <c r="DP32" s="648"/>
      <c r="DQ32" s="648"/>
      <c r="DR32" s="648"/>
      <c r="DS32" s="648"/>
      <c r="DT32" s="648"/>
      <c r="DU32" s="648"/>
      <c r="DV32" s="649"/>
      <c r="DW32" s="652">
        <v>0</v>
      </c>
      <c r="DX32" s="684"/>
      <c r="DY32" s="684"/>
      <c r="DZ32" s="684"/>
      <c r="EA32" s="684"/>
      <c r="EB32" s="684"/>
      <c r="EC32" s="685"/>
    </row>
    <row r="33" spans="2:133" ht="11.25" customHeight="1" x14ac:dyDescent="0.15">
      <c r="B33" s="644" t="s">
        <v>315</v>
      </c>
      <c r="C33" s="645"/>
      <c r="D33" s="645"/>
      <c r="E33" s="645"/>
      <c r="F33" s="645"/>
      <c r="G33" s="645"/>
      <c r="H33" s="645"/>
      <c r="I33" s="645"/>
      <c r="J33" s="645"/>
      <c r="K33" s="645"/>
      <c r="L33" s="645"/>
      <c r="M33" s="645"/>
      <c r="N33" s="645"/>
      <c r="O33" s="645"/>
      <c r="P33" s="645"/>
      <c r="Q33" s="646"/>
      <c r="R33" s="647">
        <v>948574</v>
      </c>
      <c r="S33" s="648"/>
      <c r="T33" s="648"/>
      <c r="U33" s="648"/>
      <c r="V33" s="648"/>
      <c r="W33" s="648"/>
      <c r="X33" s="648"/>
      <c r="Y33" s="649"/>
      <c r="Z33" s="650">
        <v>7.9</v>
      </c>
      <c r="AA33" s="650"/>
      <c r="AB33" s="650"/>
      <c r="AC33" s="650"/>
      <c r="AD33" s="651" t="s">
        <v>232</v>
      </c>
      <c r="AE33" s="651"/>
      <c r="AF33" s="651"/>
      <c r="AG33" s="651"/>
      <c r="AH33" s="651"/>
      <c r="AI33" s="651"/>
      <c r="AJ33" s="651"/>
      <c r="AK33" s="651"/>
      <c r="AL33" s="652" t="s">
        <v>232</v>
      </c>
      <c r="AM33" s="653"/>
      <c r="AN33" s="653"/>
      <c r="AO33" s="654"/>
      <c r="AP33" s="708"/>
      <c r="AQ33" s="709"/>
      <c r="AR33" s="709"/>
      <c r="AS33" s="709"/>
      <c r="AT33" s="712"/>
      <c r="AU33" s="232"/>
      <c r="AV33" s="232"/>
      <c r="AW33" s="232"/>
      <c r="AX33" s="688" t="s">
        <v>316</v>
      </c>
      <c r="AY33" s="689"/>
      <c r="AZ33" s="689"/>
      <c r="BA33" s="689"/>
      <c r="BB33" s="689"/>
      <c r="BC33" s="689"/>
      <c r="BD33" s="689"/>
      <c r="BE33" s="689"/>
      <c r="BF33" s="690"/>
      <c r="BG33" s="717">
        <v>97.2</v>
      </c>
      <c r="BH33" s="718"/>
      <c r="BI33" s="718"/>
      <c r="BJ33" s="718"/>
      <c r="BK33" s="718"/>
      <c r="BL33" s="718"/>
      <c r="BM33" s="719">
        <v>95.8</v>
      </c>
      <c r="BN33" s="718"/>
      <c r="BO33" s="718"/>
      <c r="BP33" s="718"/>
      <c r="BQ33" s="720"/>
      <c r="BR33" s="717">
        <v>99.5</v>
      </c>
      <c r="BS33" s="718"/>
      <c r="BT33" s="718"/>
      <c r="BU33" s="718"/>
      <c r="BV33" s="718"/>
      <c r="BW33" s="718"/>
      <c r="BX33" s="719">
        <v>98</v>
      </c>
      <c r="BY33" s="718"/>
      <c r="BZ33" s="718"/>
      <c r="CA33" s="718"/>
      <c r="CB33" s="720"/>
      <c r="CD33" s="662" t="s">
        <v>317</v>
      </c>
      <c r="CE33" s="663"/>
      <c r="CF33" s="663"/>
      <c r="CG33" s="663"/>
      <c r="CH33" s="663"/>
      <c r="CI33" s="663"/>
      <c r="CJ33" s="663"/>
      <c r="CK33" s="663"/>
      <c r="CL33" s="663"/>
      <c r="CM33" s="663"/>
      <c r="CN33" s="663"/>
      <c r="CO33" s="663"/>
      <c r="CP33" s="663"/>
      <c r="CQ33" s="664"/>
      <c r="CR33" s="647">
        <v>5345131</v>
      </c>
      <c r="CS33" s="672"/>
      <c r="CT33" s="672"/>
      <c r="CU33" s="672"/>
      <c r="CV33" s="672"/>
      <c r="CW33" s="672"/>
      <c r="CX33" s="672"/>
      <c r="CY33" s="673"/>
      <c r="CZ33" s="652">
        <v>45.8</v>
      </c>
      <c r="DA33" s="684"/>
      <c r="DB33" s="684"/>
      <c r="DC33" s="686"/>
      <c r="DD33" s="656">
        <v>3340424</v>
      </c>
      <c r="DE33" s="672"/>
      <c r="DF33" s="672"/>
      <c r="DG33" s="672"/>
      <c r="DH33" s="672"/>
      <c r="DI33" s="672"/>
      <c r="DJ33" s="672"/>
      <c r="DK33" s="673"/>
      <c r="DL33" s="656">
        <v>2378601</v>
      </c>
      <c r="DM33" s="672"/>
      <c r="DN33" s="672"/>
      <c r="DO33" s="672"/>
      <c r="DP33" s="672"/>
      <c r="DQ33" s="672"/>
      <c r="DR33" s="672"/>
      <c r="DS33" s="672"/>
      <c r="DT33" s="672"/>
      <c r="DU33" s="672"/>
      <c r="DV33" s="673"/>
      <c r="DW33" s="652">
        <v>37.700000000000003</v>
      </c>
      <c r="DX33" s="684"/>
      <c r="DY33" s="684"/>
      <c r="DZ33" s="684"/>
      <c r="EA33" s="684"/>
      <c r="EB33" s="684"/>
      <c r="EC33" s="685"/>
    </row>
    <row r="34" spans="2:133" ht="11.25" customHeight="1" x14ac:dyDescent="0.15">
      <c r="B34" s="644" t="s">
        <v>318</v>
      </c>
      <c r="C34" s="645"/>
      <c r="D34" s="645"/>
      <c r="E34" s="645"/>
      <c r="F34" s="645"/>
      <c r="G34" s="645"/>
      <c r="H34" s="645"/>
      <c r="I34" s="645"/>
      <c r="J34" s="645"/>
      <c r="K34" s="645"/>
      <c r="L34" s="645"/>
      <c r="M34" s="645"/>
      <c r="N34" s="645"/>
      <c r="O34" s="645"/>
      <c r="P34" s="645"/>
      <c r="Q34" s="646"/>
      <c r="R34" s="647">
        <v>59292</v>
      </c>
      <c r="S34" s="648"/>
      <c r="T34" s="648"/>
      <c r="U34" s="648"/>
      <c r="V34" s="648"/>
      <c r="W34" s="648"/>
      <c r="X34" s="648"/>
      <c r="Y34" s="649"/>
      <c r="Z34" s="650">
        <v>0.5</v>
      </c>
      <c r="AA34" s="650"/>
      <c r="AB34" s="650"/>
      <c r="AC34" s="650"/>
      <c r="AD34" s="651">
        <v>45676</v>
      </c>
      <c r="AE34" s="651"/>
      <c r="AF34" s="651"/>
      <c r="AG34" s="651"/>
      <c r="AH34" s="651"/>
      <c r="AI34" s="651"/>
      <c r="AJ34" s="651"/>
      <c r="AK34" s="651"/>
      <c r="AL34" s="652">
        <v>0.7</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319</v>
      </c>
      <c r="CE34" s="663"/>
      <c r="CF34" s="663"/>
      <c r="CG34" s="663"/>
      <c r="CH34" s="663"/>
      <c r="CI34" s="663"/>
      <c r="CJ34" s="663"/>
      <c r="CK34" s="663"/>
      <c r="CL34" s="663"/>
      <c r="CM34" s="663"/>
      <c r="CN34" s="663"/>
      <c r="CO34" s="663"/>
      <c r="CP34" s="663"/>
      <c r="CQ34" s="664"/>
      <c r="CR34" s="647">
        <v>1059337</v>
      </c>
      <c r="CS34" s="648"/>
      <c r="CT34" s="648"/>
      <c r="CU34" s="648"/>
      <c r="CV34" s="648"/>
      <c r="CW34" s="648"/>
      <c r="CX34" s="648"/>
      <c r="CY34" s="649"/>
      <c r="CZ34" s="652">
        <v>9.1</v>
      </c>
      <c r="DA34" s="684"/>
      <c r="DB34" s="684"/>
      <c r="DC34" s="686"/>
      <c r="DD34" s="656">
        <v>823686</v>
      </c>
      <c r="DE34" s="648"/>
      <c r="DF34" s="648"/>
      <c r="DG34" s="648"/>
      <c r="DH34" s="648"/>
      <c r="DI34" s="648"/>
      <c r="DJ34" s="648"/>
      <c r="DK34" s="649"/>
      <c r="DL34" s="656">
        <v>575825</v>
      </c>
      <c r="DM34" s="648"/>
      <c r="DN34" s="648"/>
      <c r="DO34" s="648"/>
      <c r="DP34" s="648"/>
      <c r="DQ34" s="648"/>
      <c r="DR34" s="648"/>
      <c r="DS34" s="648"/>
      <c r="DT34" s="648"/>
      <c r="DU34" s="648"/>
      <c r="DV34" s="649"/>
      <c r="DW34" s="652">
        <v>9.1</v>
      </c>
      <c r="DX34" s="684"/>
      <c r="DY34" s="684"/>
      <c r="DZ34" s="684"/>
      <c r="EA34" s="684"/>
      <c r="EB34" s="684"/>
      <c r="EC34" s="685"/>
    </row>
    <row r="35" spans="2:133" ht="11.25" customHeight="1" x14ac:dyDescent="0.15">
      <c r="B35" s="644" t="s">
        <v>320</v>
      </c>
      <c r="C35" s="645"/>
      <c r="D35" s="645"/>
      <c r="E35" s="645"/>
      <c r="F35" s="645"/>
      <c r="G35" s="645"/>
      <c r="H35" s="645"/>
      <c r="I35" s="645"/>
      <c r="J35" s="645"/>
      <c r="K35" s="645"/>
      <c r="L35" s="645"/>
      <c r="M35" s="645"/>
      <c r="N35" s="645"/>
      <c r="O35" s="645"/>
      <c r="P35" s="645"/>
      <c r="Q35" s="646"/>
      <c r="R35" s="647">
        <v>174123</v>
      </c>
      <c r="S35" s="648"/>
      <c r="T35" s="648"/>
      <c r="U35" s="648"/>
      <c r="V35" s="648"/>
      <c r="W35" s="648"/>
      <c r="X35" s="648"/>
      <c r="Y35" s="649"/>
      <c r="Z35" s="650">
        <v>1.5</v>
      </c>
      <c r="AA35" s="650"/>
      <c r="AB35" s="650"/>
      <c r="AC35" s="650"/>
      <c r="AD35" s="651" t="s">
        <v>232</v>
      </c>
      <c r="AE35" s="651"/>
      <c r="AF35" s="651"/>
      <c r="AG35" s="651"/>
      <c r="AH35" s="651"/>
      <c r="AI35" s="651"/>
      <c r="AJ35" s="651"/>
      <c r="AK35" s="651"/>
      <c r="AL35" s="652" t="s">
        <v>127</v>
      </c>
      <c r="AM35" s="653"/>
      <c r="AN35" s="653"/>
      <c r="AO35" s="654"/>
      <c r="AP35" s="235"/>
      <c r="AQ35" s="626" t="s">
        <v>321</v>
      </c>
      <c r="AR35" s="627"/>
      <c r="AS35" s="627"/>
      <c r="AT35" s="627"/>
      <c r="AU35" s="627"/>
      <c r="AV35" s="627"/>
      <c r="AW35" s="627"/>
      <c r="AX35" s="627"/>
      <c r="AY35" s="627"/>
      <c r="AZ35" s="627"/>
      <c r="BA35" s="627"/>
      <c r="BB35" s="627"/>
      <c r="BC35" s="627"/>
      <c r="BD35" s="627"/>
      <c r="BE35" s="627"/>
      <c r="BF35" s="628"/>
      <c r="BG35" s="626" t="s">
        <v>322</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323</v>
      </c>
      <c r="CE35" s="663"/>
      <c r="CF35" s="663"/>
      <c r="CG35" s="663"/>
      <c r="CH35" s="663"/>
      <c r="CI35" s="663"/>
      <c r="CJ35" s="663"/>
      <c r="CK35" s="663"/>
      <c r="CL35" s="663"/>
      <c r="CM35" s="663"/>
      <c r="CN35" s="663"/>
      <c r="CO35" s="663"/>
      <c r="CP35" s="663"/>
      <c r="CQ35" s="664"/>
      <c r="CR35" s="647">
        <v>427562</v>
      </c>
      <c r="CS35" s="672"/>
      <c r="CT35" s="672"/>
      <c r="CU35" s="672"/>
      <c r="CV35" s="672"/>
      <c r="CW35" s="672"/>
      <c r="CX35" s="672"/>
      <c r="CY35" s="673"/>
      <c r="CZ35" s="652">
        <v>3.7</v>
      </c>
      <c r="DA35" s="684"/>
      <c r="DB35" s="684"/>
      <c r="DC35" s="686"/>
      <c r="DD35" s="656">
        <v>353794</v>
      </c>
      <c r="DE35" s="672"/>
      <c r="DF35" s="672"/>
      <c r="DG35" s="672"/>
      <c r="DH35" s="672"/>
      <c r="DI35" s="672"/>
      <c r="DJ35" s="672"/>
      <c r="DK35" s="673"/>
      <c r="DL35" s="656">
        <v>188923</v>
      </c>
      <c r="DM35" s="672"/>
      <c r="DN35" s="672"/>
      <c r="DO35" s="672"/>
      <c r="DP35" s="672"/>
      <c r="DQ35" s="672"/>
      <c r="DR35" s="672"/>
      <c r="DS35" s="672"/>
      <c r="DT35" s="672"/>
      <c r="DU35" s="672"/>
      <c r="DV35" s="673"/>
      <c r="DW35" s="652">
        <v>3</v>
      </c>
      <c r="DX35" s="684"/>
      <c r="DY35" s="684"/>
      <c r="DZ35" s="684"/>
      <c r="EA35" s="684"/>
      <c r="EB35" s="684"/>
      <c r="EC35" s="685"/>
    </row>
    <row r="36" spans="2:133" ht="11.25" customHeight="1" x14ac:dyDescent="0.15">
      <c r="B36" s="644" t="s">
        <v>324</v>
      </c>
      <c r="C36" s="645"/>
      <c r="D36" s="645"/>
      <c r="E36" s="645"/>
      <c r="F36" s="645"/>
      <c r="G36" s="645"/>
      <c r="H36" s="645"/>
      <c r="I36" s="645"/>
      <c r="J36" s="645"/>
      <c r="K36" s="645"/>
      <c r="L36" s="645"/>
      <c r="M36" s="645"/>
      <c r="N36" s="645"/>
      <c r="O36" s="645"/>
      <c r="P36" s="645"/>
      <c r="Q36" s="646"/>
      <c r="R36" s="647">
        <v>316920</v>
      </c>
      <c r="S36" s="648"/>
      <c r="T36" s="648"/>
      <c r="U36" s="648"/>
      <c r="V36" s="648"/>
      <c r="W36" s="648"/>
      <c r="X36" s="648"/>
      <c r="Y36" s="649"/>
      <c r="Z36" s="650">
        <v>2.6</v>
      </c>
      <c r="AA36" s="650"/>
      <c r="AB36" s="650"/>
      <c r="AC36" s="650"/>
      <c r="AD36" s="651" t="s">
        <v>232</v>
      </c>
      <c r="AE36" s="651"/>
      <c r="AF36" s="651"/>
      <c r="AG36" s="651"/>
      <c r="AH36" s="651"/>
      <c r="AI36" s="651"/>
      <c r="AJ36" s="651"/>
      <c r="AK36" s="651"/>
      <c r="AL36" s="652" t="s">
        <v>127</v>
      </c>
      <c r="AM36" s="653"/>
      <c r="AN36" s="653"/>
      <c r="AO36" s="654"/>
      <c r="AP36" s="235"/>
      <c r="AQ36" s="721" t="s">
        <v>325</v>
      </c>
      <c r="AR36" s="722"/>
      <c r="AS36" s="722"/>
      <c r="AT36" s="722"/>
      <c r="AU36" s="722"/>
      <c r="AV36" s="722"/>
      <c r="AW36" s="722"/>
      <c r="AX36" s="722"/>
      <c r="AY36" s="723"/>
      <c r="AZ36" s="636">
        <v>878129</v>
      </c>
      <c r="BA36" s="637"/>
      <c r="BB36" s="637"/>
      <c r="BC36" s="637"/>
      <c r="BD36" s="637"/>
      <c r="BE36" s="637"/>
      <c r="BF36" s="724"/>
      <c r="BG36" s="658" t="s">
        <v>326</v>
      </c>
      <c r="BH36" s="659"/>
      <c r="BI36" s="659"/>
      <c r="BJ36" s="659"/>
      <c r="BK36" s="659"/>
      <c r="BL36" s="659"/>
      <c r="BM36" s="659"/>
      <c r="BN36" s="659"/>
      <c r="BO36" s="659"/>
      <c r="BP36" s="659"/>
      <c r="BQ36" s="659"/>
      <c r="BR36" s="659"/>
      <c r="BS36" s="659"/>
      <c r="BT36" s="659"/>
      <c r="BU36" s="660"/>
      <c r="BV36" s="636" t="s">
        <v>232</v>
      </c>
      <c r="BW36" s="637"/>
      <c r="BX36" s="637"/>
      <c r="BY36" s="637"/>
      <c r="BZ36" s="637"/>
      <c r="CA36" s="637"/>
      <c r="CB36" s="724"/>
      <c r="CD36" s="662" t="s">
        <v>327</v>
      </c>
      <c r="CE36" s="663"/>
      <c r="CF36" s="663"/>
      <c r="CG36" s="663"/>
      <c r="CH36" s="663"/>
      <c r="CI36" s="663"/>
      <c r="CJ36" s="663"/>
      <c r="CK36" s="663"/>
      <c r="CL36" s="663"/>
      <c r="CM36" s="663"/>
      <c r="CN36" s="663"/>
      <c r="CO36" s="663"/>
      <c r="CP36" s="663"/>
      <c r="CQ36" s="664"/>
      <c r="CR36" s="647">
        <v>3059649</v>
      </c>
      <c r="CS36" s="648"/>
      <c r="CT36" s="648"/>
      <c r="CU36" s="648"/>
      <c r="CV36" s="648"/>
      <c r="CW36" s="648"/>
      <c r="CX36" s="648"/>
      <c r="CY36" s="649"/>
      <c r="CZ36" s="652">
        <v>26.2</v>
      </c>
      <c r="DA36" s="684"/>
      <c r="DB36" s="684"/>
      <c r="DC36" s="686"/>
      <c r="DD36" s="656">
        <v>1754177</v>
      </c>
      <c r="DE36" s="648"/>
      <c r="DF36" s="648"/>
      <c r="DG36" s="648"/>
      <c r="DH36" s="648"/>
      <c r="DI36" s="648"/>
      <c r="DJ36" s="648"/>
      <c r="DK36" s="649"/>
      <c r="DL36" s="656">
        <v>1478367</v>
      </c>
      <c r="DM36" s="648"/>
      <c r="DN36" s="648"/>
      <c r="DO36" s="648"/>
      <c r="DP36" s="648"/>
      <c r="DQ36" s="648"/>
      <c r="DR36" s="648"/>
      <c r="DS36" s="648"/>
      <c r="DT36" s="648"/>
      <c r="DU36" s="648"/>
      <c r="DV36" s="649"/>
      <c r="DW36" s="652">
        <v>23.5</v>
      </c>
      <c r="DX36" s="684"/>
      <c r="DY36" s="684"/>
      <c r="DZ36" s="684"/>
      <c r="EA36" s="684"/>
      <c r="EB36" s="684"/>
      <c r="EC36" s="685"/>
    </row>
    <row r="37" spans="2:133" ht="11.25" customHeight="1" x14ac:dyDescent="0.15">
      <c r="B37" s="644" t="s">
        <v>328</v>
      </c>
      <c r="C37" s="645"/>
      <c r="D37" s="645"/>
      <c r="E37" s="645"/>
      <c r="F37" s="645"/>
      <c r="G37" s="645"/>
      <c r="H37" s="645"/>
      <c r="I37" s="645"/>
      <c r="J37" s="645"/>
      <c r="K37" s="645"/>
      <c r="L37" s="645"/>
      <c r="M37" s="645"/>
      <c r="N37" s="645"/>
      <c r="O37" s="645"/>
      <c r="P37" s="645"/>
      <c r="Q37" s="646"/>
      <c r="R37" s="647">
        <v>238014</v>
      </c>
      <c r="S37" s="648"/>
      <c r="T37" s="648"/>
      <c r="U37" s="648"/>
      <c r="V37" s="648"/>
      <c r="W37" s="648"/>
      <c r="X37" s="648"/>
      <c r="Y37" s="649"/>
      <c r="Z37" s="650">
        <v>2</v>
      </c>
      <c r="AA37" s="650"/>
      <c r="AB37" s="650"/>
      <c r="AC37" s="650"/>
      <c r="AD37" s="651" t="s">
        <v>232</v>
      </c>
      <c r="AE37" s="651"/>
      <c r="AF37" s="651"/>
      <c r="AG37" s="651"/>
      <c r="AH37" s="651"/>
      <c r="AI37" s="651"/>
      <c r="AJ37" s="651"/>
      <c r="AK37" s="651"/>
      <c r="AL37" s="652" t="s">
        <v>127</v>
      </c>
      <c r="AM37" s="653"/>
      <c r="AN37" s="653"/>
      <c r="AO37" s="654"/>
      <c r="AQ37" s="725" t="s">
        <v>329</v>
      </c>
      <c r="AR37" s="726"/>
      <c r="AS37" s="726"/>
      <c r="AT37" s="726"/>
      <c r="AU37" s="726"/>
      <c r="AV37" s="726"/>
      <c r="AW37" s="726"/>
      <c r="AX37" s="726"/>
      <c r="AY37" s="727"/>
      <c r="AZ37" s="647">
        <v>503930</v>
      </c>
      <c r="BA37" s="648"/>
      <c r="BB37" s="648"/>
      <c r="BC37" s="648"/>
      <c r="BD37" s="672"/>
      <c r="BE37" s="672"/>
      <c r="BF37" s="702"/>
      <c r="BG37" s="662" t="s">
        <v>330</v>
      </c>
      <c r="BH37" s="663"/>
      <c r="BI37" s="663"/>
      <c r="BJ37" s="663"/>
      <c r="BK37" s="663"/>
      <c r="BL37" s="663"/>
      <c r="BM37" s="663"/>
      <c r="BN37" s="663"/>
      <c r="BO37" s="663"/>
      <c r="BP37" s="663"/>
      <c r="BQ37" s="663"/>
      <c r="BR37" s="663"/>
      <c r="BS37" s="663"/>
      <c r="BT37" s="663"/>
      <c r="BU37" s="664"/>
      <c r="BV37" s="647" t="s">
        <v>127</v>
      </c>
      <c r="BW37" s="648"/>
      <c r="BX37" s="648"/>
      <c r="BY37" s="648"/>
      <c r="BZ37" s="648"/>
      <c r="CA37" s="648"/>
      <c r="CB37" s="657"/>
      <c r="CD37" s="662" t="s">
        <v>331</v>
      </c>
      <c r="CE37" s="663"/>
      <c r="CF37" s="663"/>
      <c r="CG37" s="663"/>
      <c r="CH37" s="663"/>
      <c r="CI37" s="663"/>
      <c r="CJ37" s="663"/>
      <c r="CK37" s="663"/>
      <c r="CL37" s="663"/>
      <c r="CM37" s="663"/>
      <c r="CN37" s="663"/>
      <c r="CO37" s="663"/>
      <c r="CP37" s="663"/>
      <c r="CQ37" s="664"/>
      <c r="CR37" s="647">
        <v>988562</v>
      </c>
      <c r="CS37" s="672"/>
      <c r="CT37" s="672"/>
      <c r="CU37" s="672"/>
      <c r="CV37" s="672"/>
      <c r="CW37" s="672"/>
      <c r="CX37" s="672"/>
      <c r="CY37" s="673"/>
      <c r="CZ37" s="652">
        <v>8.5</v>
      </c>
      <c r="DA37" s="684"/>
      <c r="DB37" s="684"/>
      <c r="DC37" s="686"/>
      <c r="DD37" s="656">
        <v>872771</v>
      </c>
      <c r="DE37" s="672"/>
      <c r="DF37" s="672"/>
      <c r="DG37" s="672"/>
      <c r="DH37" s="672"/>
      <c r="DI37" s="672"/>
      <c r="DJ37" s="672"/>
      <c r="DK37" s="673"/>
      <c r="DL37" s="656">
        <v>820633</v>
      </c>
      <c r="DM37" s="672"/>
      <c r="DN37" s="672"/>
      <c r="DO37" s="672"/>
      <c r="DP37" s="672"/>
      <c r="DQ37" s="672"/>
      <c r="DR37" s="672"/>
      <c r="DS37" s="672"/>
      <c r="DT37" s="672"/>
      <c r="DU37" s="672"/>
      <c r="DV37" s="673"/>
      <c r="DW37" s="652">
        <v>13</v>
      </c>
      <c r="DX37" s="684"/>
      <c r="DY37" s="684"/>
      <c r="DZ37" s="684"/>
      <c r="EA37" s="684"/>
      <c r="EB37" s="684"/>
      <c r="EC37" s="685"/>
    </row>
    <row r="38" spans="2:133" ht="11.25" customHeight="1" x14ac:dyDescent="0.15">
      <c r="B38" s="644" t="s">
        <v>332</v>
      </c>
      <c r="C38" s="645"/>
      <c r="D38" s="645"/>
      <c r="E38" s="645"/>
      <c r="F38" s="645"/>
      <c r="G38" s="645"/>
      <c r="H38" s="645"/>
      <c r="I38" s="645"/>
      <c r="J38" s="645"/>
      <c r="K38" s="645"/>
      <c r="L38" s="645"/>
      <c r="M38" s="645"/>
      <c r="N38" s="645"/>
      <c r="O38" s="645"/>
      <c r="P38" s="645"/>
      <c r="Q38" s="646"/>
      <c r="R38" s="647">
        <v>468254</v>
      </c>
      <c r="S38" s="648"/>
      <c r="T38" s="648"/>
      <c r="U38" s="648"/>
      <c r="V38" s="648"/>
      <c r="W38" s="648"/>
      <c r="X38" s="648"/>
      <c r="Y38" s="649"/>
      <c r="Z38" s="650">
        <v>3.9</v>
      </c>
      <c r="AA38" s="650"/>
      <c r="AB38" s="650"/>
      <c r="AC38" s="650"/>
      <c r="AD38" s="651">
        <v>1</v>
      </c>
      <c r="AE38" s="651"/>
      <c r="AF38" s="651"/>
      <c r="AG38" s="651"/>
      <c r="AH38" s="651"/>
      <c r="AI38" s="651"/>
      <c r="AJ38" s="651"/>
      <c r="AK38" s="651"/>
      <c r="AL38" s="652">
        <v>0</v>
      </c>
      <c r="AM38" s="653"/>
      <c r="AN38" s="653"/>
      <c r="AO38" s="654"/>
      <c r="AQ38" s="725" t="s">
        <v>333</v>
      </c>
      <c r="AR38" s="726"/>
      <c r="AS38" s="726"/>
      <c r="AT38" s="726"/>
      <c r="AU38" s="726"/>
      <c r="AV38" s="726"/>
      <c r="AW38" s="726"/>
      <c r="AX38" s="726"/>
      <c r="AY38" s="727"/>
      <c r="AZ38" s="647">
        <v>289351</v>
      </c>
      <c r="BA38" s="648"/>
      <c r="BB38" s="648"/>
      <c r="BC38" s="648"/>
      <c r="BD38" s="672"/>
      <c r="BE38" s="672"/>
      <c r="BF38" s="702"/>
      <c r="BG38" s="662" t="s">
        <v>334</v>
      </c>
      <c r="BH38" s="663"/>
      <c r="BI38" s="663"/>
      <c r="BJ38" s="663"/>
      <c r="BK38" s="663"/>
      <c r="BL38" s="663"/>
      <c r="BM38" s="663"/>
      <c r="BN38" s="663"/>
      <c r="BO38" s="663"/>
      <c r="BP38" s="663"/>
      <c r="BQ38" s="663"/>
      <c r="BR38" s="663"/>
      <c r="BS38" s="663"/>
      <c r="BT38" s="663"/>
      <c r="BU38" s="664"/>
      <c r="BV38" s="647" t="s">
        <v>232</v>
      </c>
      <c r="BW38" s="648"/>
      <c r="BX38" s="648"/>
      <c r="BY38" s="648"/>
      <c r="BZ38" s="648"/>
      <c r="CA38" s="648"/>
      <c r="CB38" s="657"/>
      <c r="CD38" s="662" t="s">
        <v>335</v>
      </c>
      <c r="CE38" s="663"/>
      <c r="CF38" s="663"/>
      <c r="CG38" s="663"/>
      <c r="CH38" s="663"/>
      <c r="CI38" s="663"/>
      <c r="CJ38" s="663"/>
      <c r="CK38" s="663"/>
      <c r="CL38" s="663"/>
      <c r="CM38" s="663"/>
      <c r="CN38" s="663"/>
      <c r="CO38" s="663"/>
      <c r="CP38" s="663"/>
      <c r="CQ38" s="664"/>
      <c r="CR38" s="647">
        <v>339927</v>
      </c>
      <c r="CS38" s="648"/>
      <c r="CT38" s="648"/>
      <c r="CU38" s="648"/>
      <c r="CV38" s="648"/>
      <c r="CW38" s="648"/>
      <c r="CX38" s="648"/>
      <c r="CY38" s="649"/>
      <c r="CZ38" s="652">
        <v>2.9</v>
      </c>
      <c r="DA38" s="684"/>
      <c r="DB38" s="684"/>
      <c r="DC38" s="686"/>
      <c r="DD38" s="656">
        <v>227979</v>
      </c>
      <c r="DE38" s="648"/>
      <c r="DF38" s="648"/>
      <c r="DG38" s="648"/>
      <c r="DH38" s="648"/>
      <c r="DI38" s="648"/>
      <c r="DJ38" s="648"/>
      <c r="DK38" s="649"/>
      <c r="DL38" s="656">
        <v>135486</v>
      </c>
      <c r="DM38" s="648"/>
      <c r="DN38" s="648"/>
      <c r="DO38" s="648"/>
      <c r="DP38" s="648"/>
      <c r="DQ38" s="648"/>
      <c r="DR38" s="648"/>
      <c r="DS38" s="648"/>
      <c r="DT38" s="648"/>
      <c r="DU38" s="648"/>
      <c r="DV38" s="649"/>
      <c r="DW38" s="652">
        <v>2.1</v>
      </c>
      <c r="DX38" s="684"/>
      <c r="DY38" s="684"/>
      <c r="DZ38" s="684"/>
      <c r="EA38" s="684"/>
      <c r="EB38" s="684"/>
      <c r="EC38" s="685"/>
    </row>
    <row r="39" spans="2:133" ht="11.25" customHeight="1" x14ac:dyDescent="0.15">
      <c r="B39" s="644" t="s">
        <v>336</v>
      </c>
      <c r="C39" s="645"/>
      <c r="D39" s="645"/>
      <c r="E39" s="645"/>
      <c r="F39" s="645"/>
      <c r="G39" s="645"/>
      <c r="H39" s="645"/>
      <c r="I39" s="645"/>
      <c r="J39" s="645"/>
      <c r="K39" s="645"/>
      <c r="L39" s="645"/>
      <c r="M39" s="645"/>
      <c r="N39" s="645"/>
      <c r="O39" s="645"/>
      <c r="P39" s="645"/>
      <c r="Q39" s="646"/>
      <c r="R39" s="647">
        <v>646165</v>
      </c>
      <c r="S39" s="648"/>
      <c r="T39" s="648"/>
      <c r="U39" s="648"/>
      <c r="V39" s="648"/>
      <c r="W39" s="648"/>
      <c r="X39" s="648"/>
      <c r="Y39" s="649"/>
      <c r="Z39" s="650">
        <v>5.4</v>
      </c>
      <c r="AA39" s="650"/>
      <c r="AB39" s="650"/>
      <c r="AC39" s="650"/>
      <c r="AD39" s="651" t="s">
        <v>127</v>
      </c>
      <c r="AE39" s="651"/>
      <c r="AF39" s="651"/>
      <c r="AG39" s="651"/>
      <c r="AH39" s="651"/>
      <c r="AI39" s="651"/>
      <c r="AJ39" s="651"/>
      <c r="AK39" s="651"/>
      <c r="AL39" s="652" t="s">
        <v>127</v>
      </c>
      <c r="AM39" s="653"/>
      <c r="AN39" s="653"/>
      <c r="AO39" s="654"/>
      <c r="AQ39" s="725" t="s">
        <v>337</v>
      </c>
      <c r="AR39" s="726"/>
      <c r="AS39" s="726"/>
      <c r="AT39" s="726"/>
      <c r="AU39" s="726"/>
      <c r="AV39" s="726"/>
      <c r="AW39" s="726"/>
      <c r="AX39" s="726"/>
      <c r="AY39" s="727"/>
      <c r="AZ39" s="647">
        <v>50576</v>
      </c>
      <c r="BA39" s="648"/>
      <c r="BB39" s="648"/>
      <c r="BC39" s="648"/>
      <c r="BD39" s="672"/>
      <c r="BE39" s="672"/>
      <c r="BF39" s="702"/>
      <c r="BG39" s="662" t="s">
        <v>338</v>
      </c>
      <c r="BH39" s="663"/>
      <c r="BI39" s="663"/>
      <c r="BJ39" s="663"/>
      <c r="BK39" s="663"/>
      <c r="BL39" s="663"/>
      <c r="BM39" s="663"/>
      <c r="BN39" s="663"/>
      <c r="BO39" s="663"/>
      <c r="BP39" s="663"/>
      <c r="BQ39" s="663"/>
      <c r="BR39" s="663"/>
      <c r="BS39" s="663"/>
      <c r="BT39" s="663"/>
      <c r="BU39" s="664"/>
      <c r="BV39" s="647" t="s">
        <v>232</v>
      </c>
      <c r="BW39" s="648"/>
      <c r="BX39" s="648"/>
      <c r="BY39" s="648"/>
      <c r="BZ39" s="648"/>
      <c r="CA39" s="648"/>
      <c r="CB39" s="657"/>
      <c r="CD39" s="662" t="s">
        <v>339</v>
      </c>
      <c r="CE39" s="663"/>
      <c r="CF39" s="663"/>
      <c r="CG39" s="663"/>
      <c r="CH39" s="663"/>
      <c r="CI39" s="663"/>
      <c r="CJ39" s="663"/>
      <c r="CK39" s="663"/>
      <c r="CL39" s="663"/>
      <c r="CM39" s="663"/>
      <c r="CN39" s="663"/>
      <c r="CO39" s="663"/>
      <c r="CP39" s="663"/>
      <c r="CQ39" s="664"/>
      <c r="CR39" s="647">
        <v>357656</v>
      </c>
      <c r="CS39" s="672"/>
      <c r="CT39" s="672"/>
      <c r="CU39" s="672"/>
      <c r="CV39" s="672"/>
      <c r="CW39" s="672"/>
      <c r="CX39" s="672"/>
      <c r="CY39" s="673"/>
      <c r="CZ39" s="652">
        <v>3.1</v>
      </c>
      <c r="DA39" s="684"/>
      <c r="DB39" s="684"/>
      <c r="DC39" s="686"/>
      <c r="DD39" s="656">
        <v>180788</v>
      </c>
      <c r="DE39" s="672"/>
      <c r="DF39" s="672"/>
      <c r="DG39" s="672"/>
      <c r="DH39" s="672"/>
      <c r="DI39" s="672"/>
      <c r="DJ39" s="672"/>
      <c r="DK39" s="673"/>
      <c r="DL39" s="656" t="s">
        <v>127</v>
      </c>
      <c r="DM39" s="672"/>
      <c r="DN39" s="672"/>
      <c r="DO39" s="672"/>
      <c r="DP39" s="672"/>
      <c r="DQ39" s="672"/>
      <c r="DR39" s="672"/>
      <c r="DS39" s="672"/>
      <c r="DT39" s="672"/>
      <c r="DU39" s="672"/>
      <c r="DV39" s="673"/>
      <c r="DW39" s="652" t="s">
        <v>127</v>
      </c>
      <c r="DX39" s="684"/>
      <c r="DY39" s="684"/>
      <c r="DZ39" s="684"/>
      <c r="EA39" s="684"/>
      <c r="EB39" s="684"/>
      <c r="EC39" s="685"/>
    </row>
    <row r="40" spans="2:133" ht="11.25" customHeight="1" x14ac:dyDescent="0.15">
      <c r="B40" s="644" t="s">
        <v>340</v>
      </c>
      <c r="C40" s="645"/>
      <c r="D40" s="645"/>
      <c r="E40" s="645"/>
      <c r="F40" s="645"/>
      <c r="G40" s="645"/>
      <c r="H40" s="645"/>
      <c r="I40" s="645"/>
      <c r="J40" s="645"/>
      <c r="K40" s="645"/>
      <c r="L40" s="645"/>
      <c r="M40" s="645"/>
      <c r="N40" s="645"/>
      <c r="O40" s="645"/>
      <c r="P40" s="645"/>
      <c r="Q40" s="646"/>
      <c r="R40" s="647" t="s">
        <v>127</v>
      </c>
      <c r="S40" s="648"/>
      <c r="T40" s="648"/>
      <c r="U40" s="648"/>
      <c r="V40" s="648"/>
      <c r="W40" s="648"/>
      <c r="X40" s="648"/>
      <c r="Y40" s="649"/>
      <c r="Z40" s="650" t="s">
        <v>232</v>
      </c>
      <c r="AA40" s="650"/>
      <c r="AB40" s="650"/>
      <c r="AC40" s="650"/>
      <c r="AD40" s="651" t="s">
        <v>127</v>
      </c>
      <c r="AE40" s="651"/>
      <c r="AF40" s="651"/>
      <c r="AG40" s="651"/>
      <c r="AH40" s="651"/>
      <c r="AI40" s="651"/>
      <c r="AJ40" s="651"/>
      <c r="AK40" s="651"/>
      <c r="AL40" s="652" t="s">
        <v>232</v>
      </c>
      <c r="AM40" s="653"/>
      <c r="AN40" s="653"/>
      <c r="AO40" s="654"/>
      <c r="AQ40" s="725" t="s">
        <v>341</v>
      </c>
      <c r="AR40" s="726"/>
      <c r="AS40" s="726"/>
      <c r="AT40" s="726"/>
      <c r="AU40" s="726"/>
      <c r="AV40" s="726"/>
      <c r="AW40" s="726"/>
      <c r="AX40" s="726"/>
      <c r="AY40" s="727"/>
      <c r="AZ40" s="647">
        <v>34272</v>
      </c>
      <c r="BA40" s="648"/>
      <c r="BB40" s="648"/>
      <c r="BC40" s="648"/>
      <c r="BD40" s="672"/>
      <c r="BE40" s="672"/>
      <c r="BF40" s="702"/>
      <c r="BG40" s="728" t="s">
        <v>342</v>
      </c>
      <c r="BH40" s="729"/>
      <c r="BI40" s="729"/>
      <c r="BJ40" s="729"/>
      <c r="BK40" s="729"/>
      <c r="BL40" s="236"/>
      <c r="BM40" s="663" t="s">
        <v>343</v>
      </c>
      <c r="BN40" s="663"/>
      <c r="BO40" s="663"/>
      <c r="BP40" s="663"/>
      <c r="BQ40" s="663"/>
      <c r="BR40" s="663"/>
      <c r="BS40" s="663"/>
      <c r="BT40" s="663"/>
      <c r="BU40" s="664"/>
      <c r="BV40" s="647" t="s">
        <v>127</v>
      </c>
      <c r="BW40" s="648"/>
      <c r="BX40" s="648"/>
      <c r="BY40" s="648"/>
      <c r="BZ40" s="648"/>
      <c r="CA40" s="648"/>
      <c r="CB40" s="657"/>
      <c r="CD40" s="662" t="s">
        <v>344</v>
      </c>
      <c r="CE40" s="663"/>
      <c r="CF40" s="663"/>
      <c r="CG40" s="663"/>
      <c r="CH40" s="663"/>
      <c r="CI40" s="663"/>
      <c r="CJ40" s="663"/>
      <c r="CK40" s="663"/>
      <c r="CL40" s="663"/>
      <c r="CM40" s="663"/>
      <c r="CN40" s="663"/>
      <c r="CO40" s="663"/>
      <c r="CP40" s="663"/>
      <c r="CQ40" s="664"/>
      <c r="CR40" s="647">
        <v>101000</v>
      </c>
      <c r="CS40" s="648"/>
      <c r="CT40" s="648"/>
      <c r="CU40" s="648"/>
      <c r="CV40" s="648"/>
      <c r="CW40" s="648"/>
      <c r="CX40" s="648"/>
      <c r="CY40" s="649"/>
      <c r="CZ40" s="652">
        <v>0.9</v>
      </c>
      <c r="DA40" s="684"/>
      <c r="DB40" s="684"/>
      <c r="DC40" s="686"/>
      <c r="DD40" s="656" t="s">
        <v>127</v>
      </c>
      <c r="DE40" s="648"/>
      <c r="DF40" s="648"/>
      <c r="DG40" s="648"/>
      <c r="DH40" s="648"/>
      <c r="DI40" s="648"/>
      <c r="DJ40" s="648"/>
      <c r="DK40" s="649"/>
      <c r="DL40" s="656" t="s">
        <v>127</v>
      </c>
      <c r="DM40" s="648"/>
      <c r="DN40" s="648"/>
      <c r="DO40" s="648"/>
      <c r="DP40" s="648"/>
      <c r="DQ40" s="648"/>
      <c r="DR40" s="648"/>
      <c r="DS40" s="648"/>
      <c r="DT40" s="648"/>
      <c r="DU40" s="648"/>
      <c r="DV40" s="649"/>
      <c r="DW40" s="652" t="s">
        <v>127</v>
      </c>
      <c r="DX40" s="684"/>
      <c r="DY40" s="684"/>
      <c r="DZ40" s="684"/>
      <c r="EA40" s="684"/>
      <c r="EB40" s="684"/>
      <c r="EC40" s="685"/>
    </row>
    <row r="41" spans="2:133" ht="11.25" customHeight="1" x14ac:dyDescent="0.15">
      <c r="B41" s="644" t="s">
        <v>345</v>
      </c>
      <c r="C41" s="645"/>
      <c r="D41" s="645"/>
      <c r="E41" s="645"/>
      <c r="F41" s="645"/>
      <c r="G41" s="645"/>
      <c r="H41" s="645"/>
      <c r="I41" s="645"/>
      <c r="J41" s="645"/>
      <c r="K41" s="645"/>
      <c r="L41" s="645"/>
      <c r="M41" s="645"/>
      <c r="N41" s="645"/>
      <c r="O41" s="645"/>
      <c r="P41" s="645"/>
      <c r="Q41" s="646"/>
      <c r="R41" s="647" t="s">
        <v>127</v>
      </c>
      <c r="S41" s="648"/>
      <c r="T41" s="648"/>
      <c r="U41" s="648"/>
      <c r="V41" s="648"/>
      <c r="W41" s="648"/>
      <c r="X41" s="648"/>
      <c r="Y41" s="649"/>
      <c r="Z41" s="650" t="s">
        <v>232</v>
      </c>
      <c r="AA41" s="650"/>
      <c r="AB41" s="650"/>
      <c r="AC41" s="650"/>
      <c r="AD41" s="651" t="s">
        <v>127</v>
      </c>
      <c r="AE41" s="651"/>
      <c r="AF41" s="651"/>
      <c r="AG41" s="651"/>
      <c r="AH41" s="651"/>
      <c r="AI41" s="651"/>
      <c r="AJ41" s="651"/>
      <c r="AK41" s="651"/>
      <c r="AL41" s="652" t="s">
        <v>232</v>
      </c>
      <c r="AM41" s="653"/>
      <c r="AN41" s="653"/>
      <c r="AO41" s="654"/>
      <c r="AQ41" s="725" t="s">
        <v>346</v>
      </c>
      <c r="AR41" s="726"/>
      <c r="AS41" s="726"/>
      <c r="AT41" s="726"/>
      <c r="AU41" s="726"/>
      <c r="AV41" s="726"/>
      <c r="AW41" s="726"/>
      <c r="AX41" s="726"/>
      <c r="AY41" s="727"/>
      <c r="AZ41" s="647" t="s">
        <v>232</v>
      </c>
      <c r="BA41" s="648"/>
      <c r="BB41" s="648"/>
      <c r="BC41" s="648"/>
      <c r="BD41" s="672"/>
      <c r="BE41" s="672"/>
      <c r="BF41" s="702"/>
      <c r="BG41" s="728"/>
      <c r="BH41" s="729"/>
      <c r="BI41" s="729"/>
      <c r="BJ41" s="729"/>
      <c r="BK41" s="729"/>
      <c r="BL41" s="236"/>
      <c r="BM41" s="663" t="s">
        <v>347</v>
      </c>
      <c r="BN41" s="663"/>
      <c r="BO41" s="663"/>
      <c r="BP41" s="663"/>
      <c r="BQ41" s="663"/>
      <c r="BR41" s="663"/>
      <c r="BS41" s="663"/>
      <c r="BT41" s="663"/>
      <c r="BU41" s="664"/>
      <c r="BV41" s="647" t="s">
        <v>127</v>
      </c>
      <c r="BW41" s="648"/>
      <c r="BX41" s="648"/>
      <c r="BY41" s="648"/>
      <c r="BZ41" s="648"/>
      <c r="CA41" s="648"/>
      <c r="CB41" s="657"/>
      <c r="CD41" s="662" t="s">
        <v>348</v>
      </c>
      <c r="CE41" s="663"/>
      <c r="CF41" s="663"/>
      <c r="CG41" s="663"/>
      <c r="CH41" s="663"/>
      <c r="CI41" s="663"/>
      <c r="CJ41" s="663"/>
      <c r="CK41" s="663"/>
      <c r="CL41" s="663"/>
      <c r="CM41" s="663"/>
      <c r="CN41" s="663"/>
      <c r="CO41" s="663"/>
      <c r="CP41" s="663"/>
      <c r="CQ41" s="664"/>
      <c r="CR41" s="647" t="s">
        <v>127</v>
      </c>
      <c r="CS41" s="672"/>
      <c r="CT41" s="672"/>
      <c r="CU41" s="672"/>
      <c r="CV41" s="672"/>
      <c r="CW41" s="672"/>
      <c r="CX41" s="672"/>
      <c r="CY41" s="673"/>
      <c r="CZ41" s="652" t="s">
        <v>232</v>
      </c>
      <c r="DA41" s="684"/>
      <c r="DB41" s="684"/>
      <c r="DC41" s="686"/>
      <c r="DD41" s="656" t="s">
        <v>127</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349</v>
      </c>
      <c r="C42" s="645"/>
      <c r="D42" s="645"/>
      <c r="E42" s="645"/>
      <c r="F42" s="645"/>
      <c r="G42" s="645"/>
      <c r="H42" s="645"/>
      <c r="I42" s="645"/>
      <c r="J42" s="645"/>
      <c r="K42" s="645"/>
      <c r="L42" s="645"/>
      <c r="M42" s="645"/>
      <c r="N42" s="645"/>
      <c r="O42" s="645"/>
      <c r="P42" s="645"/>
      <c r="Q42" s="646"/>
      <c r="R42" s="647">
        <v>170348</v>
      </c>
      <c r="S42" s="648"/>
      <c r="T42" s="648"/>
      <c r="U42" s="648"/>
      <c r="V42" s="648"/>
      <c r="W42" s="648"/>
      <c r="X42" s="648"/>
      <c r="Y42" s="649"/>
      <c r="Z42" s="650">
        <v>1.4</v>
      </c>
      <c r="AA42" s="650"/>
      <c r="AB42" s="650"/>
      <c r="AC42" s="650"/>
      <c r="AD42" s="651" t="s">
        <v>127</v>
      </c>
      <c r="AE42" s="651"/>
      <c r="AF42" s="651"/>
      <c r="AG42" s="651"/>
      <c r="AH42" s="651"/>
      <c r="AI42" s="651"/>
      <c r="AJ42" s="651"/>
      <c r="AK42" s="651"/>
      <c r="AL42" s="652" t="s">
        <v>232</v>
      </c>
      <c r="AM42" s="653"/>
      <c r="AN42" s="653"/>
      <c r="AO42" s="654"/>
      <c r="AQ42" s="746" t="s">
        <v>350</v>
      </c>
      <c r="AR42" s="747"/>
      <c r="AS42" s="747"/>
      <c r="AT42" s="747"/>
      <c r="AU42" s="747"/>
      <c r="AV42" s="747"/>
      <c r="AW42" s="747"/>
      <c r="AX42" s="747"/>
      <c r="AY42" s="748"/>
      <c r="AZ42" s="738" t="s">
        <v>127</v>
      </c>
      <c r="BA42" s="739"/>
      <c r="BB42" s="739"/>
      <c r="BC42" s="739"/>
      <c r="BD42" s="718"/>
      <c r="BE42" s="718"/>
      <c r="BF42" s="720"/>
      <c r="BG42" s="730"/>
      <c r="BH42" s="731"/>
      <c r="BI42" s="731"/>
      <c r="BJ42" s="731"/>
      <c r="BK42" s="731"/>
      <c r="BL42" s="237"/>
      <c r="BM42" s="675" t="s">
        <v>351</v>
      </c>
      <c r="BN42" s="675"/>
      <c r="BO42" s="675"/>
      <c r="BP42" s="675"/>
      <c r="BQ42" s="675"/>
      <c r="BR42" s="675"/>
      <c r="BS42" s="675"/>
      <c r="BT42" s="675"/>
      <c r="BU42" s="676"/>
      <c r="BV42" s="738" t="s">
        <v>127</v>
      </c>
      <c r="BW42" s="739"/>
      <c r="BX42" s="739"/>
      <c r="BY42" s="739"/>
      <c r="BZ42" s="739"/>
      <c r="CA42" s="739"/>
      <c r="CB42" s="745"/>
      <c r="CD42" s="644" t="s">
        <v>352</v>
      </c>
      <c r="CE42" s="645"/>
      <c r="CF42" s="645"/>
      <c r="CG42" s="645"/>
      <c r="CH42" s="645"/>
      <c r="CI42" s="645"/>
      <c r="CJ42" s="645"/>
      <c r="CK42" s="645"/>
      <c r="CL42" s="645"/>
      <c r="CM42" s="645"/>
      <c r="CN42" s="645"/>
      <c r="CO42" s="645"/>
      <c r="CP42" s="645"/>
      <c r="CQ42" s="646"/>
      <c r="CR42" s="647">
        <v>2493005</v>
      </c>
      <c r="CS42" s="648"/>
      <c r="CT42" s="648"/>
      <c r="CU42" s="648"/>
      <c r="CV42" s="648"/>
      <c r="CW42" s="648"/>
      <c r="CX42" s="648"/>
      <c r="CY42" s="649"/>
      <c r="CZ42" s="652">
        <v>21.3</v>
      </c>
      <c r="DA42" s="653"/>
      <c r="DB42" s="653"/>
      <c r="DC42" s="665"/>
      <c r="DD42" s="656">
        <v>753959</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353</v>
      </c>
      <c r="C43" s="689"/>
      <c r="D43" s="689"/>
      <c r="E43" s="689"/>
      <c r="F43" s="689"/>
      <c r="G43" s="689"/>
      <c r="H43" s="689"/>
      <c r="I43" s="689"/>
      <c r="J43" s="689"/>
      <c r="K43" s="689"/>
      <c r="L43" s="689"/>
      <c r="M43" s="689"/>
      <c r="N43" s="689"/>
      <c r="O43" s="689"/>
      <c r="P43" s="689"/>
      <c r="Q43" s="690"/>
      <c r="R43" s="738">
        <v>11971831</v>
      </c>
      <c r="S43" s="739"/>
      <c r="T43" s="739"/>
      <c r="U43" s="739"/>
      <c r="V43" s="739"/>
      <c r="W43" s="739"/>
      <c r="X43" s="739"/>
      <c r="Y43" s="740"/>
      <c r="Z43" s="741">
        <v>100</v>
      </c>
      <c r="AA43" s="741"/>
      <c r="AB43" s="741"/>
      <c r="AC43" s="741"/>
      <c r="AD43" s="742">
        <v>6132026</v>
      </c>
      <c r="AE43" s="742"/>
      <c r="AF43" s="742"/>
      <c r="AG43" s="742"/>
      <c r="AH43" s="742"/>
      <c r="AI43" s="742"/>
      <c r="AJ43" s="742"/>
      <c r="AK43" s="742"/>
      <c r="AL43" s="743">
        <v>100</v>
      </c>
      <c r="AM43" s="719"/>
      <c r="AN43" s="719"/>
      <c r="AO43" s="744"/>
      <c r="BV43" s="238"/>
      <c r="BW43" s="238"/>
      <c r="BX43" s="238"/>
      <c r="BY43" s="238"/>
      <c r="BZ43" s="238"/>
      <c r="CA43" s="238"/>
      <c r="CB43" s="238"/>
      <c r="CD43" s="644" t="s">
        <v>354</v>
      </c>
      <c r="CE43" s="645"/>
      <c r="CF43" s="645"/>
      <c r="CG43" s="645"/>
      <c r="CH43" s="645"/>
      <c r="CI43" s="645"/>
      <c r="CJ43" s="645"/>
      <c r="CK43" s="645"/>
      <c r="CL43" s="645"/>
      <c r="CM43" s="645"/>
      <c r="CN43" s="645"/>
      <c r="CO43" s="645"/>
      <c r="CP43" s="645"/>
      <c r="CQ43" s="646"/>
      <c r="CR43" s="647">
        <v>104738</v>
      </c>
      <c r="CS43" s="672"/>
      <c r="CT43" s="672"/>
      <c r="CU43" s="672"/>
      <c r="CV43" s="672"/>
      <c r="CW43" s="672"/>
      <c r="CX43" s="672"/>
      <c r="CY43" s="673"/>
      <c r="CZ43" s="652">
        <v>0.9</v>
      </c>
      <c r="DA43" s="684"/>
      <c r="DB43" s="684"/>
      <c r="DC43" s="686"/>
      <c r="DD43" s="656">
        <v>100849</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355</v>
      </c>
      <c r="CG44" s="645"/>
      <c r="CH44" s="645"/>
      <c r="CI44" s="645"/>
      <c r="CJ44" s="645"/>
      <c r="CK44" s="645"/>
      <c r="CL44" s="645"/>
      <c r="CM44" s="645"/>
      <c r="CN44" s="645"/>
      <c r="CO44" s="645"/>
      <c r="CP44" s="645"/>
      <c r="CQ44" s="646"/>
      <c r="CR44" s="647">
        <v>2493000</v>
      </c>
      <c r="CS44" s="648"/>
      <c r="CT44" s="648"/>
      <c r="CU44" s="648"/>
      <c r="CV44" s="648"/>
      <c r="CW44" s="648"/>
      <c r="CX44" s="648"/>
      <c r="CY44" s="649"/>
      <c r="CZ44" s="652">
        <v>21.3</v>
      </c>
      <c r="DA44" s="653"/>
      <c r="DB44" s="653"/>
      <c r="DC44" s="665"/>
      <c r="DD44" s="656">
        <v>753954</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357</v>
      </c>
      <c r="CG45" s="645"/>
      <c r="CH45" s="645"/>
      <c r="CI45" s="645"/>
      <c r="CJ45" s="645"/>
      <c r="CK45" s="645"/>
      <c r="CL45" s="645"/>
      <c r="CM45" s="645"/>
      <c r="CN45" s="645"/>
      <c r="CO45" s="645"/>
      <c r="CP45" s="645"/>
      <c r="CQ45" s="646"/>
      <c r="CR45" s="647">
        <v>1576341</v>
      </c>
      <c r="CS45" s="672"/>
      <c r="CT45" s="672"/>
      <c r="CU45" s="672"/>
      <c r="CV45" s="672"/>
      <c r="CW45" s="672"/>
      <c r="CX45" s="672"/>
      <c r="CY45" s="673"/>
      <c r="CZ45" s="652">
        <v>13.5</v>
      </c>
      <c r="DA45" s="684"/>
      <c r="DB45" s="684"/>
      <c r="DC45" s="686"/>
      <c r="DD45" s="656">
        <v>183337</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359</v>
      </c>
      <c r="CG46" s="645"/>
      <c r="CH46" s="645"/>
      <c r="CI46" s="645"/>
      <c r="CJ46" s="645"/>
      <c r="CK46" s="645"/>
      <c r="CL46" s="645"/>
      <c r="CM46" s="645"/>
      <c r="CN46" s="645"/>
      <c r="CO46" s="645"/>
      <c r="CP46" s="645"/>
      <c r="CQ46" s="646"/>
      <c r="CR46" s="647">
        <v>916659</v>
      </c>
      <c r="CS46" s="648"/>
      <c r="CT46" s="648"/>
      <c r="CU46" s="648"/>
      <c r="CV46" s="648"/>
      <c r="CW46" s="648"/>
      <c r="CX46" s="648"/>
      <c r="CY46" s="649"/>
      <c r="CZ46" s="652">
        <v>7.8</v>
      </c>
      <c r="DA46" s="653"/>
      <c r="DB46" s="653"/>
      <c r="DC46" s="665"/>
      <c r="DD46" s="656">
        <v>570617</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361</v>
      </c>
      <c r="CG47" s="645"/>
      <c r="CH47" s="645"/>
      <c r="CI47" s="645"/>
      <c r="CJ47" s="645"/>
      <c r="CK47" s="645"/>
      <c r="CL47" s="645"/>
      <c r="CM47" s="645"/>
      <c r="CN47" s="645"/>
      <c r="CO47" s="645"/>
      <c r="CP47" s="645"/>
      <c r="CQ47" s="646"/>
      <c r="CR47" s="647">
        <v>5</v>
      </c>
      <c r="CS47" s="672"/>
      <c r="CT47" s="672"/>
      <c r="CU47" s="672"/>
      <c r="CV47" s="672"/>
      <c r="CW47" s="672"/>
      <c r="CX47" s="672"/>
      <c r="CY47" s="673"/>
      <c r="CZ47" s="652">
        <v>0</v>
      </c>
      <c r="DA47" s="684"/>
      <c r="DB47" s="684"/>
      <c r="DC47" s="686"/>
      <c r="DD47" s="656">
        <v>5</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362</v>
      </c>
      <c r="CG48" s="645"/>
      <c r="CH48" s="645"/>
      <c r="CI48" s="645"/>
      <c r="CJ48" s="645"/>
      <c r="CK48" s="645"/>
      <c r="CL48" s="645"/>
      <c r="CM48" s="645"/>
      <c r="CN48" s="645"/>
      <c r="CO48" s="645"/>
      <c r="CP48" s="645"/>
      <c r="CQ48" s="646"/>
      <c r="CR48" s="647" t="s">
        <v>127</v>
      </c>
      <c r="CS48" s="648"/>
      <c r="CT48" s="648"/>
      <c r="CU48" s="648"/>
      <c r="CV48" s="648"/>
      <c r="CW48" s="648"/>
      <c r="CX48" s="648"/>
      <c r="CY48" s="649"/>
      <c r="CZ48" s="652" t="s">
        <v>232</v>
      </c>
      <c r="DA48" s="653"/>
      <c r="DB48" s="653"/>
      <c r="DC48" s="665"/>
      <c r="DD48" s="656" t="s">
        <v>127</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363</v>
      </c>
      <c r="CE49" s="689"/>
      <c r="CF49" s="689"/>
      <c r="CG49" s="689"/>
      <c r="CH49" s="689"/>
      <c r="CI49" s="689"/>
      <c r="CJ49" s="689"/>
      <c r="CK49" s="689"/>
      <c r="CL49" s="689"/>
      <c r="CM49" s="689"/>
      <c r="CN49" s="689"/>
      <c r="CO49" s="689"/>
      <c r="CP49" s="689"/>
      <c r="CQ49" s="690"/>
      <c r="CR49" s="738">
        <v>11680909</v>
      </c>
      <c r="CS49" s="718"/>
      <c r="CT49" s="718"/>
      <c r="CU49" s="718"/>
      <c r="CV49" s="718"/>
      <c r="CW49" s="718"/>
      <c r="CX49" s="718"/>
      <c r="CY49" s="749"/>
      <c r="CZ49" s="743">
        <v>100</v>
      </c>
      <c r="DA49" s="750"/>
      <c r="DB49" s="750"/>
      <c r="DC49" s="751"/>
      <c r="DD49" s="752">
        <v>7130637</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BqxzvzIBxjne6D+cQglhBOD2DuhKa5KVRvPIZxhoRfsBCi4Z7wC+PYPzLCrSi3LQ2HnX4iAAMfM4L8LM7eUwTg==" saltValue="SS5Ge0gU0Po0gKYL/C1fT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7" zoomScale="70" zoomScaleNormal="25" zoomScaleSheetLayoutView="70" workbookViewId="0">
      <selection activeCell="BN31" sqref="BN31"/>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365</v>
      </c>
      <c r="DK2" s="795"/>
      <c r="DL2" s="795"/>
      <c r="DM2" s="795"/>
      <c r="DN2" s="795"/>
      <c r="DO2" s="796"/>
      <c r="DP2" s="251"/>
      <c r="DQ2" s="794" t="s">
        <v>366</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367</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369</v>
      </c>
      <c r="B5" s="789"/>
      <c r="C5" s="789"/>
      <c r="D5" s="789"/>
      <c r="E5" s="789"/>
      <c r="F5" s="789"/>
      <c r="G5" s="789"/>
      <c r="H5" s="789"/>
      <c r="I5" s="789"/>
      <c r="J5" s="789"/>
      <c r="K5" s="789"/>
      <c r="L5" s="789"/>
      <c r="M5" s="789"/>
      <c r="N5" s="789"/>
      <c r="O5" s="789"/>
      <c r="P5" s="790"/>
      <c r="Q5" s="765" t="s">
        <v>370</v>
      </c>
      <c r="R5" s="766"/>
      <c r="S5" s="766"/>
      <c r="T5" s="766"/>
      <c r="U5" s="767"/>
      <c r="V5" s="765" t="s">
        <v>371</v>
      </c>
      <c r="W5" s="766"/>
      <c r="X5" s="766"/>
      <c r="Y5" s="766"/>
      <c r="Z5" s="767"/>
      <c r="AA5" s="765" t="s">
        <v>372</v>
      </c>
      <c r="AB5" s="766"/>
      <c r="AC5" s="766"/>
      <c r="AD5" s="766"/>
      <c r="AE5" s="766"/>
      <c r="AF5" s="798" t="s">
        <v>373</v>
      </c>
      <c r="AG5" s="766"/>
      <c r="AH5" s="766"/>
      <c r="AI5" s="766"/>
      <c r="AJ5" s="777"/>
      <c r="AK5" s="766" t="s">
        <v>374</v>
      </c>
      <c r="AL5" s="766"/>
      <c r="AM5" s="766"/>
      <c r="AN5" s="766"/>
      <c r="AO5" s="767"/>
      <c r="AP5" s="765" t="s">
        <v>375</v>
      </c>
      <c r="AQ5" s="766"/>
      <c r="AR5" s="766"/>
      <c r="AS5" s="766"/>
      <c r="AT5" s="767"/>
      <c r="AU5" s="765" t="s">
        <v>376</v>
      </c>
      <c r="AV5" s="766"/>
      <c r="AW5" s="766"/>
      <c r="AX5" s="766"/>
      <c r="AY5" s="777"/>
      <c r="AZ5" s="258"/>
      <c r="BA5" s="258"/>
      <c r="BB5" s="258"/>
      <c r="BC5" s="258"/>
      <c r="BD5" s="258"/>
      <c r="BE5" s="259"/>
      <c r="BF5" s="259"/>
      <c r="BG5" s="259"/>
      <c r="BH5" s="259"/>
      <c r="BI5" s="259"/>
      <c r="BJ5" s="259"/>
      <c r="BK5" s="259"/>
      <c r="BL5" s="259"/>
      <c r="BM5" s="259"/>
      <c r="BN5" s="259"/>
      <c r="BO5" s="259"/>
      <c r="BP5" s="259"/>
      <c r="BQ5" s="788" t="s">
        <v>377</v>
      </c>
      <c r="BR5" s="789"/>
      <c r="BS5" s="789"/>
      <c r="BT5" s="789"/>
      <c r="BU5" s="789"/>
      <c r="BV5" s="789"/>
      <c r="BW5" s="789"/>
      <c r="BX5" s="789"/>
      <c r="BY5" s="789"/>
      <c r="BZ5" s="789"/>
      <c r="CA5" s="789"/>
      <c r="CB5" s="789"/>
      <c r="CC5" s="789"/>
      <c r="CD5" s="789"/>
      <c r="CE5" s="789"/>
      <c r="CF5" s="789"/>
      <c r="CG5" s="790"/>
      <c r="CH5" s="765" t="s">
        <v>378</v>
      </c>
      <c r="CI5" s="766"/>
      <c r="CJ5" s="766"/>
      <c r="CK5" s="766"/>
      <c r="CL5" s="767"/>
      <c r="CM5" s="765" t="s">
        <v>379</v>
      </c>
      <c r="CN5" s="766"/>
      <c r="CO5" s="766"/>
      <c r="CP5" s="766"/>
      <c r="CQ5" s="767"/>
      <c r="CR5" s="765" t="s">
        <v>380</v>
      </c>
      <c r="CS5" s="766"/>
      <c r="CT5" s="766"/>
      <c r="CU5" s="766"/>
      <c r="CV5" s="767"/>
      <c r="CW5" s="765" t="s">
        <v>381</v>
      </c>
      <c r="CX5" s="766"/>
      <c r="CY5" s="766"/>
      <c r="CZ5" s="766"/>
      <c r="DA5" s="767"/>
      <c r="DB5" s="765" t="s">
        <v>382</v>
      </c>
      <c r="DC5" s="766"/>
      <c r="DD5" s="766"/>
      <c r="DE5" s="766"/>
      <c r="DF5" s="767"/>
      <c r="DG5" s="771" t="s">
        <v>383</v>
      </c>
      <c r="DH5" s="772"/>
      <c r="DI5" s="772"/>
      <c r="DJ5" s="772"/>
      <c r="DK5" s="773"/>
      <c r="DL5" s="771" t="s">
        <v>384</v>
      </c>
      <c r="DM5" s="772"/>
      <c r="DN5" s="772"/>
      <c r="DO5" s="772"/>
      <c r="DP5" s="773"/>
      <c r="DQ5" s="765" t="s">
        <v>385</v>
      </c>
      <c r="DR5" s="766"/>
      <c r="DS5" s="766"/>
      <c r="DT5" s="766"/>
      <c r="DU5" s="767"/>
      <c r="DV5" s="765" t="s">
        <v>376</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386</v>
      </c>
      <c r="C7" s="780"/>
      <c r="D7" s="780"/>
      <c r="E7" s="780"/>
      <c r="F7" s="780"/>
      <c r="G7" s="780"/>
      <c r="H7" s="780"/>
      <c r="I7" s="780"/>
      <c r="J7" s="780"/>
      <c r="K7" s="780"/>
      <c r="L7" s="780"/>
      <c r="M7" s="780"/>
      <c r="N7" s="780"/>
      <c r="O7" s="780"/>
      <c r="P7" s="781"/>
      <c r="Q7" s="782">
        <v>11883</v>
      </c>
      <c r="R7" s="783"/>
      <c r="S7" s="783"/>
      <c r="T7" s="783"/>
      <c r="U7" s="783"/>
      <c r="V7" s="783">
        <v>11593</v>
      </c>
      <c r="W7" s="783"/>
      <c r="X7" s="783"/>
      <c r="Y7" s="783"/>
      <c r="Z7" s="783"/>
      <c r="AA7" s="783">
        <v>290</v>
      </c>
      <c r="AB7" s="783"/>
      <c r="AC7" s="783"/>
      <c r="AD7" s="783"/>
      <c r="AE7" s="784"/>
      <c r="AF7" s="785">
        <v>224</v>
      </c>
      <c r="AG7" s="786"/>
      <c r="AH7" s="786"/>
      <c r="AI7" s="786"/>
      <c r="AJ7" s="787"/>
      <c r="AK7" s="822" t="s">
        <v>601</v>
      </c>
      <c r="AL7" s="823"/>
      <c r="AM7" s="823"/>
      <c r="AN7" s="823"/>
      <c r="AO7" s="823"/>
      <c r="AP7" s="823">
        <v>13368</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595</v>
      </c>
      <c r="BT7" s="827"/>
      <c r="BU7" s="827"/>
      <c r="BV7" s="827"/>
      <c r="BW7" s="827"/>
      <c r="BX7" s="827"/>
      <c r="BY7" s="827"/>
      <c r="BZ7" s="827"/>
      <c r="CA7" s="827"/>
      <c r="CB7" s="827"/>
      <c r="CC7" s="827"/>
      <c r="CD7" s="827"/>
      <c r="CE7" s="827"/>
      <c r="CF7" s="827"/>
      <c r="CG7" s="828"/>
      <c r="CH7" s="819">
        <v>14</v>
      </c>
      <c r="CI7" s="820"/>
      <c r="CJ7" s="820"/>
      <c r="CK7" s="820"/>
      <c r="CL7" s="821"/>
      <c r="CM7" s="819">
        <v>78</v>
      </c>
      <c r="CN7" s="820"/>
      <c r="CO7" s="820"/>
      <c r="CP7" s="820"/>
      <c r="CQ7" s="821"/>
      <c r="CR7" s="819">
        <v>3</v>
      </c>
      <c r="CS7" s="820"/>
      <c r="CT7" s="820"/>
      <c r="CU7" s="820"/>
      <c r="CV7" s="821"/>
      <c r="CW7" s="819" t="s">
        <v>600</v>
      </c>
      <c r="CX7" s="820"/>
      <c r="CY7" s="820"/>
      <c r="CZ7" s="820"/>
      <c r="DA7" s="821"/>
      <c r="DB7" s="819" t="s">
        <v>600</v>
      </c>
      <c r="DC7" s="820"/>
      <c r="DD7" s="820"/>
      <c r="DE7" s="820"/>
      <c r="DF7" s="821"/>
      <c r="DG7" s="819" t="s">
        <v>600</v>
      </c>
      <c r="DH7" s="820"/>
      <c r="DI7" s="820"/>
      <c r="DJ7" s="820"/>
      <c r="DK7" s="821"/>
      <c r="DL7" s="819" t="s">
        <v>600</v>
      </c>
      <c r="DM7" s="820"/>
      <c r="DN7" s="820"/>
      <c r="DO7" s="820"/>
      <c r="DP7" s="821"/>
      <c r="DQ7" s="819" t="s">
        <v>600</v>
      </c>
      <c r="DR7" s="820"/>
      <c r="DS7" s="820"/>
      <c r="DT7" s="820"/>
      <c r="DU7" s="821"/>
      <c r="DV7" s="800"/>
      <c r="DW7" s="801"/>
      <c r="DX7" s="801"/>
      <c r="DY7" s="801"/>
      <c r="DZ7" s="802"/>
      <c r="EA7" s="256"/>
    </row>
    <row r="8" spans="1:131" s="257" customFormat="1" ht="26.25" customHeight="1" x14ac:dyDescent="0.15">
      <c r="A8" s="263">
        <v>2</v>
      </c>
      <c r="B8" s="803" t="s">
        <v>387</v>
      </c>
      <c r="C8" s="804"/>
      <c r="D8" s="804"/>
      <c r="E8" s="804"/>
      <c r="F8" s="804"/>
      <c r="G8" s="804"/>
      <c r="H8" s="804"/>
      <c r="I8" s="804"/>
      <c r="J8" s="804"/>
      <c r="K8" s="804"/>
      <c r="L8" s="804"/>
      <c r="M8" s="804"/>
      <c r="N8" s="804"/>
      <c r="O8" s="804"/>
      <c r="P8" s="805"/>
      <c r="Q8" s="806">
        <v>17</v>
      </c>
      <c r="R8" s="807"/>
      <c r="S8" s="807"/>
      <c r="T8" s="807"/>
      <c r="U8" s="807"/>
      <c r="V8" s="807">
        <v>17</v>
      </c>
      <c r="W8" s="807"/>
      <c r="X8" s="807"/>
      <c r="Y8" s="807"/>
      <c r="Z8" s="807"/>
      <c r="AA8" s="807">
        <v>0</v>
      </c>
      <c r="AB8" s="807"/>
      <c r="AC8" s="807"/>
      <c r="AD8" s="807"/>
      <c r="AE8" s="808"/>
      <c r="AF8" s="809" t="s">
        <v>388</v>
      </c>
      <c r="AG8" s="810"/>
      <c r="AH8" s="810"/>
      <c r="AI8" s="810"/>
      <c r="AJ8" s="811"/>
      <c r="AK8" s="812" t="s">
        <v>601</v>
      </c>
      <c r="AL8" s="813"/>
      <c r="AM8" s="813"/>
      <c r="AN8" s="813"/>
      <c r="AO8" s="813"/>
      <c r="AP8" s="813" t="s">
        <v>601</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596</v>
      </c>
      <c r="BT8" s="817"/>
      <c r="BU8" s="817"/>
      <c r="BV8" s="817"/>
      <c r="BW8" s="817"/>
      <c r="BX8" s="817"/>
      <c r="BY8" s="817"/>
      <c r="BZ8" s="817"/>
      <c r="CA8" s="817"/>
      <c r="CB8" s="817"/>
      <c r="CC8" s="817"/>
      <c r="CD8" s="817"/>
      <c r="CE8" s="817"/>
      <c r="CF8" s="817"/>
      <c r="CG8" s="818"/>
      <c r="CH8" s="829">
        <v>-1</v>
      </c>
      <c r="CI8" s="830"/>
      <c r="CJ8" s="830"/>
      <c r="CK8" s="830"/>
      <c r="CL8" s="831"/>
      <c r="CM8" s="829">
        <v>35</v>
      </c>
      <c r="CN8" s="830"/>
      <c r="CO8" s="830"/>
      <c r="CP8" s="830"/>
      <c r="CQ8" s="831"/>
      <c r="CR8" s="829">
        <v>3</v>
      </c>
      <c r="CS8" s="830"/>
      <c r="CT8" s="830"/>
      <c r="CU8" s="830"/>
      <c r="CV8" s="831"/>
      <c r="CW8" s="829" t="s">
        <v>600</v>
      </c>
      <c r="CX8" s="830"/>
      <c r="CY8" s="830"/>
      <c r="CZ8" s="830"/>
      <c r="DA8" s="831"/>
      <c r="DB8" s="829" t="s">
        <v>600</v>
      </c>
      <c r="DC8" s="830"/>
      <c r="DD8" s="830"/>
      <c r="DE8" s="830"/>
      <c r="DF8" s="831"/>
      <c r="DG8" s="829" t="s">
        <v>600</v>
      </c>
      <c r="DH8" s="830"/>
      <c r="DI8" s="830"/>
      <c r="DJ8" s="830"/>
      <c r="DK8" s="831"/>
      <c r="DL8" s="829" t="s">
        <v>600</v>
      </c>
      <c r="DM8" s="830"/>
      <c r="DN8" s="830"/>
      <c r="DO8" s="830"/>
      <c r="DP8" s="831"/>
      <c r="DQ8" s="829" t="s">
        <v>600</v>
      </c>
      <c r="DR8" s="830"/>
      <c r="DS8" s="830"/>
      <c r="DT8" s="830"/>
      <c r="DU8" s="831"/>
      <c r="DV8" s="832"/>
      <c r="DW8" s="833"/>
      <c r="DX8" s="833"/>
      <c r="DY8" s="833"/>
      <c r="DZ8" s="834"/>
      <c r="EA8" s="256"/>
    </row>
    <row r="9" spans="1:131" s="257" customFormat="1" ht="26.25" customHeight="1" x14ac:dyDescent="0.15">
      <c r="A9" s="263">
        <v>3</v>
      </c>
      <c r="B9" s="803" t="s">
        <v>389</v>
      </c>
      <c r="C9" s="804"/>
      <c r="D9" s="804"/>
      <c r="E9" s="804"/>
      <c r="F9" s="804"/>
      <c r="G9" s="804"/>
      <c r="H9" s="804"/>
      <c r="I9" s="804"/>
      <c r="J9" s="804"/>
      <c r="K9" s="804"/>
      <c r="L9" s="804"/>
      <c r="M9" s="804"/>
      <c r="N9" s="804"/>
      <c r="O9" s="804"/>
      <c r="P9" s="805"/>
      <c r="Q9" s="806">
        <v>43</v>
      </c>
      <c r="R9" s="807"/>
      <c r="S9" s="807"/>
      <c r="T9" s="807"/>
      <c r="U9" s="807"/>
      <c r="V9" s="807">
        <v>43</v>
      </c>
      <c r="W9" s="807"/>
      <c r="X9" s="807"/>
      <c r="Y9" s="807"/>
      <c r="Z9" s="807"/>
      <c r="AA9" s="807">
        <v>0</v>
      </c>
      <c r="AB9" s="807"/>
      <c r="AC9" s="807"/>
      <c r="AD9" s="807"/>
      <c r="AE9" s="808"/>
      <c r="AF9" s="809" t="s">
        <v>388</v>
      </c>
      <c r="AG9" s="810"/>
      <c r="AH9" s="810"/>
      <c r="AI9" s="810"/>
      <c r="AJ9" s="811"/>
      <c r="AK9" s="812" t="s">
        <v>601</v>
      </c>
      <c r="AL9" s="813"/>
      <c r="AM9" s="813"/>
      <c r="AN9" s="813"/>
      <c r="AO9" s="813"/>
      <c r="AP9" s="813" t="s">
        <v>601</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597</v>
      </c>
      <c r="BT9" s="817"/>
      <c r="BU9" s="817"/>
      <c r="BV9" s="817"/>
      <c r="BW9" s="817"/>
      <c r="BX9" s="817"/>
      <c r="BY9" s="817"/>
      <c r="BZ9" s="817"/>
      <c r="CA9" s="817"/>
      <c r="CB9" s="817"/>
      <c r="CC9" s="817"/>
      <c r="CD9" s="817"/>
      <c r="CE9" s="817"/>
      <c r="CF9" s="817"/>
      <c r="CG9" s="818"/>
      <c r="CH9" s="829">
        <v>-47</v>
      </c>
      <c r="CI9" s="830"/>
      <c r="CJ9" s="830"/>
      <c r="CK9" s="830"/>
      <c r="CL9" s="831"/>
      <c r="CM9" s="829">
        <v>-35</v>
      </c>
      <c r="CN9" s="830"/>
      <c r="CO9" s="830"/>
      <c r="CP9" s="830"/>
      <c r="CQ9" s="831"/>
      <c r="CR9" s="829">
        <v>3</v>
      </c>
      <c r="CS9" s="830"/>
      <c r="CT9" s="830"/>
      <c r="CU9" s="830"/>
      <c r="CV9" s="831"/>
      <c r="CW9" s="829" t="s">
        <v>600</v>
      </c>
      <c r="CX9" s="830"/>
      <c r="CY9" s="830"/>
      <c r="CZ9" s="830"/>
      <c r="DA9" s="831"/>
      <c r="DB9" s="829" t="s">
        <v>600</v>
      </c>
      <c r="DC9" s="830"/>
      <c r="DD9" s="830"/>
      <c r="DE9" s="830"/>
      <c r="DF9" s="831"/>
      <c r="DG9" s="829" t="s">
        <v>600</v>
      </c>
      <c r="DH9" s="830"/>
      <c r="DI9" s="830"/>
      <c r="DJ9" s="830"/>
      <c r="DK9" s="831"/>
      <c r="DL9" s="829" t="s">
        <v>600</v>
      </c>
      <c r="DM9" s="830"/>
      <c r="DN9" s="830"/>
      <c r="DO9" s="830"/>
      <c r="DP9" s="831"/>
      <c r="DQ9" s="829" t="s">
        <v>600</v>
      </c>
      <c r="DR9" s="830"/>
      <c r="DS9" s="830"/>
      <c r="DT9" s="830"/>
      <c r="DU9" s="831"/>
      <c r="DV9" s="832"/>
      <c r="DW9" s="833"/>
      <c r="DX9" s="833"/>
      <c r="DY9" s="833"/>
      <c r="DZ9" s="834"/>
      <c r="EA9" s="256"/>
    </row>
    <row r="10" spans="1:131" s="257" customFormat="1" ht="26.25" customHeight="1" x14ac:dyDescent="0.15">
      <c r="A10" s="263">
        <v>4</v>
      </c>
      <c r="B10" s="803" t="s">
        <v>390</v>
      </c>
      <c r="C10" s="804"/>
      <c r="D10" s="804"/>
      <c r="E10" s="804"/>
      <c r="F10" s="804"/>
      <c r="G10" s="804"/>
      <c r="H10" s="804"/>
      <c r="I10" s="804"/>
      <c r="J10" s="804"/>
      <c r="K10" s="804"/>
      <c r="L10" s="804"/>
      <c r="M10" s="804"/>
      <c r="N10" s="804"/>
      <c r="O10" s="804"/>
      <c r="P10" s="805"/>
      <c r="Q10" s="806">
        <v>32</v>
      </c>
      <c r="R10" s="807"/>
      <c r="S10" s="807"/>
      <c r="T10" s="807"/>
      <c r="U10" s="807"/>
      <c r="V10" s="807">
        <v>32</v>
      </c>
      <c r="W10" s="807"/>
      <c r="X10" s="807"/>
      <c r="Y10" s="807"/>
      <c r="Z10" s="807"/>
      <c r="AA10" s="807">
        <v>0</v>
      </c>
      <c r="AB10" s="807"/>
      <c r="AC10" s="807"/>
      <c r="AD10" s="807"/>
      <c r="AE10" s="808"/>
      <c r="AF10" s="809">
        <v>1</v>
      </c>
      <c r="AG10" s="810"/>
      <c r="AH10" s="810"/>
      <c r="AI10" s="810"/>
      <c r="AJ10" s="811"/>
      <c r="AK10" s="812" t="s">
        <v>601</v>
      </c>
      <c r="AL10" s="813"/>
      <c r="AM10" s="813"/>
      <c r="AN10" s="813"/>
      <c r="AO10" s="813"/>
      <c r="AP10" s="813" t="s">
        <v>601</v>
      </c>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598</v>
      </c>
      <c r="BT10" s="817"/>
      <c r="BU10" s="817"/>
      <c r="BV10" s="817"/>
      <c r="BW10" s="817"/>
      <c r="BX10" s="817"/>
      <c r="BY10" s="817"/>
      <c r="BZ10" s="817"/>
      <c r="CA10" s="817"/>
      <c r="CB10" s="817"/>
      <c r="CC10" s="817"/>
      <c r="CD10" s="817"/>
      <c r="CE10" s="817"/>
      <c r="CF10" s="817"/>
      <c r="CG10" s="818"/>
      <c r="CH10" s="829">
        <v>1</v>
      </c>
      <c r="CI10" s="830"/>
      <c r="CJ10" s="830"/>
      <c r="CK10" s="830"/>
      <c r="CL10" s="831"/>
      <c r="CM10" s="829">
        <v>5</v>
      </c>
      <c r="CN10" s="830"/>
      <c r="CO10" s="830"/>
      <c r="CP10" s="830"/>
      <c r="CQ10" s="831"/>
      <c r="CR10" s="829">
        <v>2</v>
      </c>
      <c r="CS10" s="830"/>
      <c r="CT10" s="830"/>
      <c r="CU10" s="830"/>
      <c r="CV10" s="831"/>
      <c r="CW10" s="829" t="s">
        <v>600</v>
      </c>
      <c r="CX10" s="830"/>
      <c r="CY10" s="830"/>
      <c r="CZ10" s="830"/>
      <c r="DA10" s="831"/>
      <c r="DB10" s="829" t="s">
        <v>600</v>
      </c>
      <c r="DC10" s="830"/>
      <c r="DD10" s="830"/>
      <c r="DE10" s="830"/>
      <c r="DF10" s="831"/>
      <c r="DG10" s="829" t="s">
        <v>600</v>
      </c>
      <c r="DH10" s="830"/>
      <c r="DI10" s="830"/>
      <c r="DJ10" s="830"/>
      <c r="DK10" s="831"/>
      <c r="DL10" s="829" t="s">
        <v>600</v>
      </c>
      <c r="DM10" s="830"/>
      <c r="DN10" s="830"/>
      <c r="DO10" s="830"/>
      <c r="DP10" s="831"/>
      <c r="DQ10" s="829" t="s">
        <v>600</v>
      </c>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599</v>
      </c>
      <c r="BT11" s="817"/>
      <c r="BU11" s="817"/>
      <c r="BV11" s="817"/>
      <c r="BW11" s="817"/>
      <c r="BX11" s="817"/>
      <c r="BY11" s="817"/>
      <c r="BZ11" s="817"/>
      <c r="CA11" s="817"/>
      <c r="CB11" s="817"/>
      <c r="CC11" s="817"/>
      <c r="CD11" s="817"/>
      <c r="CE11" s="817"/>
      <c r="CF11" s="817"/>
      <c r="CG11" s="818"/>
      <c r="CH11" s="829">
        <v>-13</v>
      </c>
      <c r="CI11" s="830"/>
      <c r="CJ11" s="830"/>
      <c r="CK11" s="830"/>
      <c r="CL11" s="831"/>
      <c r="CM11" s="829">
        <v>8</v>
      </c>
      <c r="CN11" s="830"/>
      <c r="CO11" s="830"/>
      <c r="CP11" s="830"/>
      <c r="CQ11" s="831"/>
      <c r="CR11" s="829">
        <v>3</v>
      </c>
      <c r="CS11" s="830"/>
      <c r="CT11" s="830"/>
      <c r="CU11" s="830"/>
      <c r="CV11" s="831"/>
      <c r="CW11" s="829" t="s">
        <v>600</v>
      </c>
      <c r="CX11" s="830"/>
      <c r="CY11" s="830"/>
      <c r="CZ11" s="830"/>
      <c r="DA11" s="831"/>
      <c r="DB11" s="829" t="s">
        <v>600</v>
      </c>
      <c r="DC11" s="830"/>
      <c r="DD11" s="830"/>
      <c r="DE11" s="830"/>
      <c r="DF11" s="831"/>
      <c r="DG11" s="829" t="s">
        <v>600</v>
      </c>
      <c r="DH11" s="830"/>
      <c r="DI11" s="830"/>
      <c r="DJ11" s="830"/>
      <c r="DK11" s="831"/>
      <c r="DL11" s="829" t="s">
        <v>600</v>
      </c>
      <c r="DM11" s="830"/>
      <c r="DN11" s="830"/>
      <c r="DO11" s="830"/>
      <c r="DP11" s="831"/>
      <c r="DQ11" s="829" t="s">
        <v>600</v>
      </c>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391</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392</v>
      </c>
      <c r="B23" s="838" t="s">
        <v>393</v>
      </c>
      <c r="C23" s="839"/>
      <c r="D23" s="839"/>
      <c r="E23" s="839"/>
      <c r="F23" s="839"/>
      <c r="G23" s="839"/>
      <c r="H23" s="839"/>
      <c r="I23" s="839"/>
      <c r="J23" s="839"/>
      <c r="K23" s="839"/>
      <c r="L23" s="839"/>
      <c r="M23" s="839"/>
      <c r="N23" s="839"/>
      <c r="O23" s="839"/>
      <c r="P23" s="840"/>
      <c r="Q23" s="841"/>
      <c r="R23" s="842"/>
      <c r="S23" s="842"/>
      <c r="T23" s="842"/>
      <c r="U23" s="842"/>
      <c r="V23" s="842"/>
      <c r="W23" s="842"/>
      <c r="X23" s="842"/>
      <c r="Y23" s="842"/>
      <c r="Z23" s="842"/>
      <c r="AA23" s="842"/>
      <c r="AB23" s="842"/>
      <c r="AC23" s="842"/>
      <c r="AD23" s="842"/>
      <c r="AE23" s="843"/>
      <c r="AF23" s="844">
        <v>225</v>
      </c>
      <c r="AG23" s="842"/>
      <c r="AH23" s="842"/>
      <c r="AI23" s="842"/>
      <c r="AJ23" s="845"/>
      <c r="AK23" s="846"/>
      <c r="AL23" s="847"/>
      <c r="AM23" s="847"/>
      <c r="AN23" s="847"/>
      <c r="AO23" s="847"/>
      <c r="AP23" s="842"/>
      <c r="AQ23" s="842"/>
      <c r="AR23" s="842"/>
      <c r="AS23" s="842"/>
      <c r="AT23" s="842"/>
      <c r="AU23" s="848"/>
      <c r="AV23" s="848"/>
      <c r="AW23" s="848"/>
      <c r="AX23" s="848"/>
      <c r="AY23" s="849"/>
      <c r="AZ23" s="857" t="s">
        <v>127</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394</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395</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369</v>
      </c>
      <c r="B26" s="789"/>
      <c r="C26" s="789"/>
      <c r="D26" s="789"/>
      <c r="E26" s="789"/>
      <c r="F26" s="789"/>
      <c r="G26" s="789"/>
      <c r="H26" s="789"/>
      <c r="I26" s="789"/>
      <c r="J26" s="789"/>
      <c r="K26" s="789"/>
      <c r="L26" s="789"/>
      <c r="M26" s="789"/>
      <c r="N26" s="789"/>
      <c r="O26" s="789"/>
      <c r="P26" s="790"/>
      <c r="Q26" s="765" t="s">
        <v>396</v>
      </c>
      <c r="R26" s="766"/>
      <c r="S26" s="766"/>
      <c r="T26" s="766"/>
      <c r="U26" s="767"/>
      <c r="V26" s="765" t="s">
        <v>397</v>
      </c>
      <c r="W26" s="766"/>
      <c r="X26" s="766"/>
      <c r="Y26" s="766"/>
      <c r="Z26" s="767"/>
      <c r="AA26" s="765" t="s">
        <v>398</v>
      </c>
      <c r="AB26" s="766"/>
      <c r="AC26" s="766"/>
      <c r="AD26" s="766"/>
      <c r="AE26" s="766"/>
      <c r="AF26" s="860" t="s">
        <v>399</v>
      </c>
      <c r="AG26" s="861"/>
      <c r="AH26" s="861"/>
      <c r="AI26" s="861"/>
      <c r="AJ26" s="862"/>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376</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404</v>
      </c>
      <c r="C28" s="780"/>
      <c r="D28" s="780"/>
      <c r="E28" s="780"/>
      <c r="F28" s="780"/>
      <c r="G28" s="780"/>
      <c r="H28" s="780"/>
      <c r="I28" s="780"/>
      <c r="J28" s="780"/>
      <c r="K28" s="780"/>
      <c r="L28" s="780"/>
      <c r="M28" s="780"/>
      <c r="N28" s="780"/>
      <c r="O28" s="780"/>
      <c r="P28" s="781"/>
      <c r="Q28" s="870">
        <v>101</v>
      </c>
      <c r="R28" s="871"/>
      <c r="S28" s="871"/>
      <c r="T28" s="871"/>
      <c r="U28" s="871"/>
      <c r="V28" s="871">
        <v>101</v>
      </c>
      <c r="W28" s="871"/>
      <c r="X28" s="871"/>
      <c r="Y28" s="871"/>
      <c r="Z28" s="871"/>
      <c r="AA28" s="871">
        <v>0</v>
      </c>
      <c r="AB28" s="871"/>
      <c r="AC28" s="871"/>
      <c r="AD28" s="871"/>
      <c r="AE28" s="872"/>
      <c r="AF28" s="873">
        <v>0</v>
      </c>
      <c r="AG28" s="871"/>
      <c r="AH28" s="871"/>
      <c r="AI28" s="871"/>
      <c r="AJ28" s="874"/>
      <c r="AK28" s="875">
        <v>51</v>
      </c>
      <c r="AL28" s="866"/>
      <c r="AM28" s="866"/>
      <c r="AN28" s="866"/>
      <c r="AO28" s="866"/>
      <c r="AP28" s="866">
        <v>344</v>
      </c>
      <c r="AQ28" s="866"/>
      <c r="AR28" s="866"/>
      <c r="AS28" s="866"/>
      <c r="AT28" s="866"/>
      <c r="AU28" s="866">
        <v>179</v>
      </c>
      <c r="AV28" s="866"/>
      <c r="AW28" s="866"/>
      <c r="AX28" s="866"/>
      <c r="AY28" s="866"/>
      <c r="AZ28" s="867" t="s">
        <v>602</v>
      </c>
      <c r="BA28" s="867"/>
      <c r="BB28" s="867"/>
      <c r="BC28" s="867"/>
      <c r="BD28" s="867"/>
      <c r="BE28" s="868" t="s">
        <v>603</v>
      </c>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405</v>
      </c>
      <c r="C29" s="804"/>
      <c r="D29" s="804"/>
      <c r="E29" s="804"/>
      <c r="F29" s="804"/>
      <c r="G29" s="804"/>
      <c r="H29" s="804"/>
      <c r="I29" s="804"/>
      <c r="J29" s="804"/>
      <c r="K29" s="804"/>
      <c r="L29" s="804"/>
      <c r="M29" s="804"/>
      <c r="N29" s="804"/>
      <c r="O29" s="804"/>
      <c r="P29" s="805"/>
      <c r="Q29" s="806">
        <v>289</v>
      </c>
      <c r="R29" s="807"/>
      <c r="S29" s="807"/>
      <c r="T29" s="807"/>
      <c r="U29" s="807"/>
      <c r="V29" s="807">
        <v>292</v>
      </c>
      <c r="W29" s="807"/>
      <c r="X29" s="807"/>
      <c r="Y29" s="807"/>
      <c r="Z29" s="807"/>
      <c r="AA29" s="807">
        <v>-3</v>
      </c>
      <c r="AB29" s="807"/>
      <c r="AC29" s="807"/>
      <c r="AD29" s="807"/>
      <c r="AE29" s="808"/>
      <c r="AF29" s="809">
        <v>864</v>
      </c>
      <c r="AG29" s="810"/>
      <c r="AH29" s="810"/>
      <c r="AI29" s="810"/>
      <c r="AJ29" s="811"/>
      <c r="AK29" s="878">
        <v>6</v>
      </c>
      <c r="AL29" s="879"/>
      <c r="AM29" s="879"/>
      <c r="AN29" s="879"/>
      <c r="AO29" s="879"/>
      <c r="AP29" s="879">
        <v>321</v>
      </c>
      <c r="AQ29" s="879"/>
      <c r="AR29" s="879"/>
      <c r="AS29" s="879"/>
      <c r="AT29" s="879"/>
      <c r="AU29" s="879">
        <v>150</v>
      </c>
      <c r="AV29" s="879"/>
      <c r="AW29" s="879"/>
      <c r="AX29" s="879"/>
      <c r="AY29" s="879"/>
      <c r="AZ29" s="880" t="s">
        <v>602</v>
      </c>
      <c r="BA29" s="880"/>
      <c r="BB29" s="880"/>
      <c r="BC29" s="880"/>
      <c r="BD29" s="880"/>
      <c r="BE29" s="876" t="s">
        <v>406</v>
      </c>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407</v>
      </c>
      <c r="C30" s="804"/>
      <c r="D30" s="804"/>
      <c r="E30" s="804"/>
      <c r="F30" s="804"/>
      <c r="G30" s="804"/>
      <c r="H30" s="804"/>
      <c r="I30" s="804"/>
      <c r="J30" s="804"/>
      <c r="K30" s="804"/>
      <c r="L30" s="804"/>
      <c r="M30" s="804"/>
      <c r="N30" s="804"/>
      <c r="O30" s="804"/>
      <c r="P30" s="805"/>
      <c r="Q30" s="806">
        <v>1181</v>
      </c>
      <c r="R30" s="807"/>
      <c r="S30" s="807"/>
      <c r="T30" s="807"/>
      <c r="U30" s="807"/>
      <c r="V30" s="807">
        <v>1130</v>
      </c>
      <c r="W30" s="807"/>
      <c r="X30" s="807"/>
      <c r="Y30" s="807"/>
      <c r="Z30" s="807"/>
      <c r="AA30" s="807">
        <v>51</v>
      </c>
      <c r="AB30" s="807"/>
      <c r="AC30" s="807"/>
      <c r="AD30" s="807"/>
      <c r="AE30" s="808"/>
      <c r="AF30" s="809">
        <v>139</v>
      </c>
      <c r="AG30" s="810"/>
      <c r="AH30" s="810"/>
      <c r="AI30" s="810"/>
      <c r="AJ30" s="811"/>
      <c r="AK30" s="878">
        <v>490</v>
      </c>
      <c r="AL30" s="879"/>
      <c r="AM30" s="879"/>
      <c r="AN30" s="879"/>
      <c r="AO30" s="879"/>
      <c r="AP30" s="879">
        <v>749</v>
      </c>
      <c r="AQ30" s="879"/>
      <c r="AR30" s="879"/>
      <c r="AS30" s="879"/>
      <c r="AT30" s="879"/>
      <c r="AU30" s="879">
        <v>570</v>
      </c>
      <c r="AV30" s="879"/>
      <c r="AW30" s="879"/>
      <c r="AX30" s="879"/>
      <c r="AY30" s="879"/>
      <c r="AZ30" s="880" t="s">
        <v>602</v>
      </c>
      <c r="BA30" s="880"/>
      <c r="BB30" s="880"/>
      <c r="BC30" s="880"/>
      <c r="BD30" s="880"/>
      <c r="BE30" s="876" t="s">
        <v>408</v>
      </c>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409</v>
      </c>
      <c r="C31" s="804"/>
      <c r="D31" s="804"/>
      <c r="E31" s="804"/>
      <c r="F31" s="804"/>
      <c r="G31" s="804"/>
      <c r="H31" s="804"/>
      <c r="I31" s="804"/>
      <c r="J31" s="804"/>
      <c r="K31" s="804"/>
      <c r="L31" s="804"/>
      <c r="M31" s="804"/>
      <c r="N31" s="804"/>
      <c r="O31" s="804"/>
      <c r="P31" s="805"/>
      <c r="Q31" s="806">
        <v>406</v>
      </c>
      <c r="R31" s="807"/>
      <c r="S31" s="807"/>
      <c r="T31" s="807"/>
      <c r="U31" s="807"/>
      <c r="V31" s="807">
        <v>402</v>
      </c>
      <c r="W31" s="807"/>
      <c r="X31" s="807"/>
      <c r="Y31" s="807"/>
      <c r="Z31" s="807"/>
      <c r="AA31" s="807">
        <v>4</v>
      </c>
      <c r="AB31" s="807"/>
      <c r="AC31" s="807"/>
      <c r="AD31" s="807"/>
      <c r="AE31" s="808"/>
      <c r="AF31" s="809">
        <v>4</v>
      </c>
      <c r="AG31" s="810"/>
      <c r="AH31" s="810"/>
      <c r="AI31" s="810"/>
      <c r="AJ31" s="811"/>
      <c r="AK31" s="878">
        <v>291</v>
      </c>
      <c r="AL31" s="879"/>
      <c r="AM31" s="879"/>
      <c r="AN31" s="879"/>
      <c r="AO31" s="879"/>
      <c r="AP31" s="879">
        <v>1157</v>
      </c>
      <c r="AQ31" s="879"/>
      <c r="AR31" s="879"/>
      <c r="AS31" s="879"/>
      <c r="AT31" s="879"/>
      <c r="AU31" s="879">
        <v>1283</v>
      </c>
      <c r="AV31" s="879"/>
      <c r="AW31" s="879"/>
      <c r="AX31" s="879"/>
      <c r="AY31" s="879"/>
      <c r="AZ31" s="880" t="s">
        <v>602</v>
      </c>
      <c r="BA31" s="880"/>
      <c r="BB31" s="880"/>
      <c r="BC31" s="880"/>
      <c r="BD31" s="880"/>
      <c r="BE31" s="876" t="s">
        <v>410</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411</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392</v>
      </c>
      <c r="B63" s="838" t="s">
        <v>412</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1007</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127</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414</v>
      </c>
      <c r="B66" s="789"/>
      <c r="C66" s="789"/>
      <c r="D66" s="789"/>
      <c r="E66" s="789"/>
      <c r="F66" s="789"/>
      <c r="G66" s="789"/>
      <c r="H66" s="789"/>
      <c r="I66" s="789"/>
      <c r="J66" s="789"/>
      <c r="K66" s="789"/>
      <c r="L66" s="789"/>
      <c r="M66" s="789"/>
      <c r="N66" s="789"/>
      <c r="O66" s="789"/>
      <c r="P66" s="790"/>
      <c r="Q66" s="765" t="s">
        <v>415</v>
      </c>
      <c r="R66" s="766"/>
      <c r="S66" s="766"/>
      <c r="T66" s="766"/>
      <c r="U66" s="767"/>
      <c r="V66" s="765" t="s">
        <v>416</v>
      </c>
      <c r="W66" s="766"/>
      <c r="X66" s="766"/>
      <c r="Y66" s="766"/>
      <c r="Z66" s="767"/>
      <c r="AA66" s="765" t="s">
        <v>417</v>
      </c>
      <c r="AB66" s="766"/>
      <c r="AC66" s="766"/>
      <c r="AD66" s="766"/>
      <c r="AE66" s="767"/>
      <c r="AF66" s="900" t="s">
        <v>418</v>
      </c>
      <c r="AG66" s="861"/>
      <c r="AH66" s="861"/>
      <c r="AI66" s="861"/>
      <c r="AJ66" s="901"/>
      <c r="AK66" s="765" t="s">
        <v>419</v>
      </c>
      <c r="AL66" s="789"/>
      <c r="AM66" s="789"/>
      <c r="AN66" s="789"/>
      <c r="AO66" s="790"/>
      <c r="AP66" s="765" t="s">
        <v>401</v>
      </c>
      <c r="AQ66" s="766"/>
      <c r="AR66" s="766"/>
      <c r="AS66" s="766"/>
      <c r="AT66" s="767"/>
      <c r="AU66" s="765" t="s">
        <v>420</v>
      </c>
      <c r="AV66" s="766"/>
      <c r="AW66" s="766"/>
      <c r="AX66" s="766"/>
      <c r="AY66" s="767"/>
      <c r="AZ66" s="765" t="s">
        <v>376</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586</v>
      </c>
      <c r="C68" s="918"/>
      <c r="D68" s="918"/>
      <c r="E68" s="918"/>
      <c r="F68" s="918"/>
      <c r="G68" s="918"/>
      <c r="H68" s="918"/>
      <c r="I68" s="918"/>
      <c r="J68" s="918"/>
      <c r="K68" s="918"/>
      <c r="L68" s="918"/>
      <c r="M68" s="918"/>
      <c r="N68" s="918"/>
      <c r="O68" s="918"/>
      <c r="P68" s="919"/>
      <c r="Q68" s="920">
        <v>322</v>
      </c>
      <c r="R68" s="914"/>
      <c r="S68" s="914"/>
      <c r="T68" s="914"/>
      <c r="U68" s="914"/>
      <c r="V68" s="914">
        <v>314</v>
      </c>
      <c r="W68" s="914"/>
      <c r="X68" s="914"/>
      <c r="Y68" s="914"/>
      <c r="Z68" s="914"/>
      <c r="AA68" s="914">
        <v>8</v>
      </c>
      <c r="AB68" s="914"/>
      <c r="AC68" s="914"/>
      <c r="AD68" s="914"/>
      <c r="AE68" s="914"/>
      <c r="AF68" s="914">
        <v>8</v>
      </c>
      <c r="AG68" s="914"/>
      <c r="AH68" s="914"/>
      <c r="AI68" s="914"/>
      <c r="AJ68" s="914"/>
      <c r="AK68" s="914" t="s">
        <v>601</v>
      </c>
      <c r="AL68" s="914"/>
      <c r="AM68" s="914"/>
      <c r="AN68" s="914"/>
      <c r="AO68" s="914"/>
      <c r="AP68" s="914" t="s">
        <v>601</v>
      </c>
      <c r="AQ68" s="914"/>
      <c r="AR68" s="914"/>
      <c r="AS68" s="914"/>
      <c r="AT68" s="914"/>
      <c r="AU68" s="914" t="s">
        <v>601</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587</v>
      </c>
      <c r="C69" s="922"/>
      <c r="D69" s="922"/>
      <c r="E69" s="922"/>
      <c r="F69" s="922"/>
      <c r="G69" s="922"/>
      <c r="H69" s="922"/>
      <c r="I69" s="922"/>
      <c r="J69" s="922"/>
      <c r="K69" s="922"/>
      <c r="L69" s="922"/>
      <c r="M69" s="922"/>
      <c r="N69" s="922"/>
      <c r="O69" s="922"/>
      <c r="P69" s="923"/>
      <c r="Q69" s="924">
        <v>1498</v>
      </c>
      <c r="R69" s="879"/>
      <c r="S69" s="879"/>
      <c r="T69" s="879"/>
      <c r="U69" s="879"/>
      <c r="V69" s="879">
        <v>1467</v>
      </c>
      <c r="W69" s="879"/>
      <c r="X69" s="879"/>
      <c r="Y69" s="879"/>
      <c r="Z69" s="879"/>
      <c r="AA69" s="879">
        <v>31</v>
      </c>
      <c r="AB69" s="879"/>
      <c r="AC69" s="879"/>
      <c r="AD69" s="879"/>
      <c r="AE69" s="879"/>
      <c r="AF69" s="879">
        <v>31</v>
      </c>
      <c r="AG69" s="879"/>
      <c r="AH69" s="879"/>
      <c r="AI69" s="879"/>
      <c r="AJ69" s="879"/>
      <c r="AK69" s="879" t="s">
        <v>601</v>
      </c>
      <c r="AL69" s="879"/>
      <c r="AM69" s="879"/>
      <c r="AN69" s="879"/>
      <c r="AO69" s="879"/>
      <c r="AP69" s="879">
        <v>355</v>
      </c>
      <c r="AQ69" s="879"/>
      <c r="AR69" s="879"/>
      <c r="AS69" s="879"/>
      <c r="AT69" s="879"/>
      <c r="AU69" s="879">
        <v>103</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588</v>
      </c>
      <c r="C70" s="922"/>
      <c r="D70" s="922"/>
      <c r="E70" s="922"/>
      <c r="F70" s="922"/>
      <c r="G70" s="922"/>
      <c r="H70" s="922"/>
      <c r="I70" s="922"/>
      <c r="J70" s="922"/>
      <c r="K70" s="922"/>
      <c r="L70" s="922"/>
      <c r="M70" s="922"/>
      <c r="N70" s="922"/>
      <c r="O70" s="922"/>
      <c r="P70" s="923"/>
      <c r="Q70" s="924">
        <v>1322</v>
      </c>
      <c r="R70" s="879"/>
      <c r="S70" s="879"/>
      <c r="T70" s="879"/>
      <c r="U70" s="879"/>
      <c r="V70" s="879">
        <v>1320</v>
      </c>
      <c r="W70" s="879"/>
      <c r="X70" s="879"/>
      <c r="Y70" s="879"/>
      <c r="Z70" s="879"/>
      <c r="AA70" s="879">
        <v>1</v>
      </c>
      <c r="AB70" s="879"/>
      <c r="AC70" s="879"/>
      <c r="AD70" s="879"/>
      <c r="AE70" s="879"/>
      <c r="AF70" s="879">
        <v>1</v>
      </c>
      <c r="AG70" s="879"/>
      <c r="AH70" s="879"/>
      <c r="AI70" s="879"/>
      <c r="AJ70" s="879"/>
      <c r="AK70" s="879" t="s">
        <v>601</v>
      </c>
      <c r="AL70" s="879"/>
      <c r="AM70" s="879"/>
      <c r="AN70" s="879"/>
      <c r="AO70" s="879"/>
      <c r="AP70" s="879" t="s">
        <v>601</v>
      </c>
      <c r="AQ70" s="879"/>
      <c r="AR70" s="879"/>
      <c r="AS70" s="879"/>
      <c r="AT70" s="879"/>
      <c r="AU70" s="879" t="s">
        <v>601</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589</v>
      </c>
      <c r="C71" s="922"/>
      <c r="D71" s="922"/>
      <c r="E71" s="922"/>
      <c r="F71" s="922"/>
      <c r="G71" s="922"/>
      <c r="H71" s="922"/>
      <c r="I71" s="922"/>
      <c r="J71" s="922"/>
      <c r="K71" s="922"/>
      <c r="L71" s="922"/>
      <c r="M71" s="922"/>
      <c r="N71" s="922"/>
      <c r="O71" s="922"/>
      <c r="P71" s="923"/>
      <c r="Q71" s="924">
        <v>3259</v>
      </c>
      <c r="R71" s="879"/>
      <c r="S71" s="879"/>
      <c r="T71" s="879"/>
      <c r="U71" s="879"/>
      <c r="V71" s="879">
        <v>3199</v>
      </c>
      <c r="W71" s="879"/>
      <c r="X71" s="879"/>
      <c r="Y71" s="879"/>
      <c r="Z71" s="879"/>
      <c r="AA71" s="879">
        <v>60</v>
      </c>
      <c r="AB71" s="879"/>
      <c r="AC71" s="879"/>
      <c r="AD71" s="879"/>
      <c r="AE71" s="879"/>
      <c r="AF71" s="879">
        <v>60</v>
      </c>
      <c r="AG71" s="879"/>
      <c r="AH71" s="879"/>
      <c r="AI71" s="879"/>
      <c r="AJ71" s="879"/>
      <c r="AK71" s="879" t="s">
        <v>601</v>
      </c>
      <c r="AL71" s="879"/>
      <c r="AM71" s="879"/>
      <c r="AN71" s="879"/>
      <c r="AO71" s="879"/>
      <c r="AP71" s="879" t="s">
        <v>601</v>
      </c>
      <c r="AQ71" s="879"/>
      <c r="AR71" s="879"/>
      <c r="AS71" s="879"/>
      <c r="AT71" s="879"/>
      <c r="AU71" s="879" t="s">
        <v>601</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590</v>
      </c>
      <c r="C72" s="922"/>
      <c r="D72" s="922"/>
      <c r="E72" s="922"/>
      <c r="F72" s="922"/>
      <c r="G72" s="922"/>
      <c r="H72" s="922"/>
      <c r="I72" s="922"/>
      <c r="J72" s="922"/>
      <c r="K72" s="922"/>
      <c r="L72" s="922"/>
      <c r="M72" s="922"/>
      <c r="N72" s="922"/>
      <c r="O72" s="922"/>
      <c r="P72" s="923"/>
      <c r="Q72" s="924">
        <v>3577</v>
      </c>
      <c r="R72" s="879"/>
      <c r="S72" s="879"/>
      <c r="T72" s="879"/>
      <c r="U72" s="879"/>
      <c r="V72" s="879">
        <v>3423</v>
      </c>
      <c r="W72" s="879"/>
      <c r="X72" s="879"/>
      <c r="Y72" s="879"/>
      <c r="Z72" s="879"/>
      <c r="AA72" s="879">
        <v>154</v>
      </c>
      <c r="AB72" s="879"/>
      <c r="AC72" s="879"/>
      <c r="AD72" s="879"/>
      <c r="AE72" s="879"/>
      <c r="AF72" s="879">
        <v>154</v>
      </c>
      <c r="AG72" s="879"/>
      <c r="AH72" s="879"/>
      <c r="AI72" s="879"/>
      <c r="AJ72" s="879"/>
      <c r="AK72" s="879" t="s">
        <v>601</v>
      </c>
      <c r="AL72" s="879"/>
      <c r="AM72" s="879"/>
      <c r="AN72" s="879"/>
      <c r="AO72" s="879"/>
      <c r="AP72" s="879" t="s">
        <v>601</v>
      </c>
      <c r="AQ72" s="879"/>
      <c r="AR72" s="879"/>
      <c r="AS72" s="879"/>
      <c r="AT72" s="879"/>
      <c r="AU72" s="879" t="s">
        <v>601</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591</v>
      </c>
      <c r="C73" s="922"/>
      <c r="D73" s="922"/>
      <c r="E73" s="922"/>
      <c r="F73" s="922"/>
      <c r="G73" s="922"/>
      <c r="H73" s="922"/>
      <c r="I73" s="922"/>
      <c r="J73" s="922"/>
      <c r="K73" s="922"/>
      <c r="L73" s="922"/>
      <c r="M73" s="922"/>
      <c r="N73" s="922"/>
      <c r="O73" s="922"/>
      <c r="P73" s="923"/>
      <c r="Q73" s="924">
        <v>498</v>
      </c>
      <c r="R73" s="879"/>
      <c r="S73" s="879"/>
      <c r="T73" s="879"/>
      <c r="U73" s="879"/>
      <c r="V73" s="879">
        <v>429</v>
      </c>
      <c r="W73" s="879"/>
      <c r="X73" s="879"/>
      <c r="Y73" s="879"/>
      <c r="Z73" s="879"/>
      <c r="AA73" s="879">
        <v>69</v>
      </c>
      <c r="AB73" s="879"/>
      <c r="AC73" s="879"/>
      <c r="AD73" s="879"/>
      <c r="AE73" s="879"/>
      <c r="AF73" s="879">
        <v>69</v>
      </c>
      <c r="AG73" s="879"/>
      <c r="AH73" s="879"/>
      <c r="AI73" s="879"/>
      <c r="AJ73" s="879"/>
      <c r="AK73" s="879" t="s">
        <v>601</v>
      </c>
      <c r="AL73" s="879"/>
      <c r="AM73" s="879"/>
      <c r="AN73" s="879"/>
      <c r="AO73" s="879"/>
      <c r="AP73" s="879" t="s">
        <v>601</v>
      </c>
      <c r="AQ73" s="879"/>
      <c r="AR73" s="879"/>
      <c r="AS73" s="879"/>
      <c r="AT73" s="879"/>
      <c r="AU73" s="879" t="s">
        <v>601</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592</v>
      </c>
      <c r="C74" s="922"/>
      <c r="D74" s="922"/>
      <c r="E74" s="922"/>
      <c r="F74" s="922"/>
      <c r="G74" s="922"/>
      <c r="H74" s="922"/>
      <c r="I74" s="922"/>
      <c r="J74" s="922"/>
      <c r="K74" s="922"/>
      <c r="L74" s="922"/>
      <c r="M74" s="922"/>
      <c r="N74" s="922"/>
      <c r="O74" s="922"/>
      <c r="P74" s="923"/>
      <c r="Q74" s="924">
        <v>63</v>
      </c>
      <c r="R74" s="879"/>
      <c r="S74" s="879"/>
      <c r="T74" s="879"/>
      <c r="U74" s="879"/>
      <c r="V74" s="879">
        <v>61</v>
      </c>
      <c r="W74" s="879"/>
      <c r="X74" s="879"/>
      <c r="Y74" s="879"/>
      <c r="Z74" s="879"/>
      <c r="AA74" s="879">
        <v>2</v>
      </c>
      <c r="AB74" s="879"/>
      <c r="AC74" s="879"/>
      <c r="AD74" s="879"/>
      <c r="AE74" s="879"/>
      <c r="AF74" s="879">
        <v>2</v>
      </c>
      <c r="AG74" s="879"/>
      <c r="AH74" s="879"/>
      <c r="AI74" s="879"/>
      <c r="AJ74" s="879"/>
      <c r="AK74" s="879" t="s">
        <v>601</v>
      </c>
      <c r="AL74" s="879"/>
      <c r="AM74" s="879"/>
      <c r="AN74" s="879"/>
      <c r="AO74" s="879"/>
      <c r="AP74" s="879" t="s">
        <v>601</v>
      </c>
      <c r="AQ74" s="879"/>
      <c r="AR74" s="879"/>
      <c r="AS74" s="879"/>
      <c r="AT74" s="879"/>
      <c r="AU74" s="879" t="s">
        <v>601</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593</v>
      </c>
      <c r="C75" s="922"/>
      <c r="D75" s="922"/>
      <c r="E75" s="922"/>
      <c r="F75" s="922"/>
      <c r="G75" s="922"/>
      <c r="H75" s="922"/>
      <c r="I75" s="922"/>
      <c r="J75" s="922"/>
      <c r="K75" s="922"/>
      <c r="L75" s="922"/>
      <c r="M75" s="922"/>
      <c r="N75" s="922"/>
      <c r="O75" s="922"/>
      <c r="P75" s="923"/>
      <c r="Q75" s="927">
        <v>31</v>
      </c>
      <c r="R75" s="928"/>
      <c r="S75" s="928"/>
      <c r="T75" s="928"/>
      <c r="U75" s="878"/>
      <c r="V75" s="929">
        <v>29</v>
      </c>
      <c r="W75" s="928"/>
      <c r="X75" s="928"/>
      <c r="Y75" s="928"/>
      <c r="Z75" s="878"/>
      <c r="AA75" s="929">
        <v>2</v>
      </c>
      <c r="AB75" s="928"/>
      <c r="AC75" s="928"/>
      <c r="AD75" s="928"/>
      <c r="AE75" s="878"/>
      <c r="AF75" s="929">
        <v>2</v>
      </c>
      <c r="AG75" s="928"/>
      <c r="AH75" s="928"/>
      <c r="AI75" s="928"/>
      <c r="AJ75" s="878"/>
      <c r="AK75" s="879" t="s">
        <v>601</v>
      </c>
      <c r="AL75" s="879"/>
      <c r="AM75" s="879"/>
      <c r="AN75" s="879"/>
      <c r="AO75" s="879"/>
      <c r="AP75" s="879" t="s">
        <v>601</v>
      </c>
      <c r="AQ75" s="879"/>
      <c r="AR75" s="879"/>
      <c r="AS75" s="879"/>
      <c r="AT75" s="879"/>
      <c r="AU75" s="879" t="s">
        <v>601</v>
      </c>
      <c r="AV75" s="879"/>
      <c r="AW75" s="879"/>
      <c r="AX75" s="879"/>
      <c r="AY75" s="879"/>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594</v>
      </c>
      <c r="C76" s="922"/>
      <c r="D76" s="922"/>
      <c r="E76" s="922"/>
      <c r="F76" s="922"/>
      <c r="G76" s="922"/>
      <c r="H76" s="922"/>
      <c r="I76" s="922"/>
      <c r="J76" s="922"/>
      <c r="K76" s="922"/>
      <c r="L76" s="922"/>
      <c r="M76" s="922"/>
      <c r="N76" s="922"/>
      <c r="O76" s="922"/>
      <c r="P76" s="923"/>
      <c r="Q76" s="927">
        <v>18</v>
      </c>
      <c r="R76" s="928"/>
      <c r="S76" s="928"/>
      <c r="T76" s="928"/>
      <c r="U76" s="878"/>
      <c r="V76" s="929">
        <v>17</v>
      </c>
      <c r="W76" s="928"/>
      <c r="X76" s="928"/>
      <c r="Y76" s="928"/>
      <c r="Z76" s="878"/>
      <c r="AA76" s="929">
        <v>1</v>
      </c>
      <c r="AB76" s="928"/>
      <c r="AC76" s="928"/>
      <c r="AD76" s="928"/>
      <c r="AE76" s="878"/>
      <c r="AF76" s="929">
        <v>1</v>
      </c>
      <c r="AG76" s="928"/>
      <c r="AH76" s="928"/>
      <c r="AI76" s="928"/>
      <c r="AJ76" s="878"/>
      <c r="AK76" s="879" t="s">
        <v>601</v>
      </c>
      <c r="AL76" s="879"/>
      <c r="AM76" s="879"/>
      <c r="AN76" s="879"/>
      <c r="AO76" s="879"/>
      <c r="AP76" s="879" t="s">
        <v>601</v>
      </c>
      <c r="AQ76" s="879"/>
      <c r="AR76" s="879"/>
      <c r="AS76" s="879"/>
      <c r="AT76" s="879"/>
      <c r="AU76" s="879" t="s">
        <v>601</v>
      </c>
      <c r="AV76" s="879"/>
      <c r="AW76" s="879"/>
      <c r="AX76" s="879"/>
      <c r="AY76" s="879"/>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392</v>
      </c>
      <c r="B88" s="838" t="s">
        <v>421</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38" t="s">
        <v>422</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429</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430</v>
      </c>
      <c r="AB109" s="943"/>
      <c r="AC109" s="943"/>
      <c r="AD109" s="943"/>
      <c r="AE109" s="944"/>
      <c r="AF109" s="942" t="s">
        <v>431</v>
      </c>
      <c r="AG109" s="943"/>
      <c r="AH109" s="943"/>
      <c r="AI109" s="943"/>
      <c r="AJ109" s="944"/>
      <c r="AK109" s="942" t="s">
        <v>304</v>
      </c>
      <c r="AL109" s="943"/>
      <c r="AM109" s="943"/>
      <c r="AN109" s="943"/>
      <c r="AO109" s="944"/>
      <c r="AP109" s="942" t="s">
        <v>432</v>
      </c>
      <c r="AQ109" s="943"/>
      <c r="AR109" s="943"/>
      <c r="AS109" s="943"/>
      <c r="AT109" s="945"/>
      <c r="AU109" s="962" t="s">
        <v>429</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430</v>
      </c>
      <c r="BR109" s="943"/>
      <c r="BS109" s="943"/>
      <c r="BT109" s="943"/>
      <c r="BU109" s="944"/>
      <c r="BV109" s="942" t="s">
        <v>431</v>
      </c>
      <c r="BW109" s="943"/>
      <c r="BX109" s="943"/>
      <c r="BY109" s="943"/>
      <c r="BZ109" s="944"/>
      <c r="CA109" s="942" t="s">
        <v>304</v>
      </c>
      <c r="CB109" s="943"/>
      <c r="CC109" s="943"/>
      <c r="CD109" s="943"/>
      <c r="CE109" s="944"/>
      <c r="CF109" s="963" t="s">
        <v>432</v>
      </c>
      <c r="CG109" s="963"/>
      <c r="CH109" s="963"/>
      <c r="CI109" s="963"/>
      <c r="CJ109" s="963"/>
      <c r="CK109" s="942" t="s">
        <v>433</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430</v>
      </c>
      <c r="DH109" s="943"/>
      <c r="DI109" s="943"/>
      <c r="DJ109" s="943"/>
      <c r="DK109" s="944"/>
      <c r="DL109" s="942" t="s">
        <v>431</v>
      </c>
      <c r="DM109" s="943"/>
      <c r="DN109" s="943"/>
      <c r="DO109" s="943"/>
      <c r="DP109" s="944"/>
      <c r="DQ109" s="942" t="s">
        <v>304</v>
      </c>
      <c r="DR109" s="943"/>
      <c r="DS109" s="943"/>
      <c r="DT109" s="943"/>
      <c r="DU109" s="944"/>
      <c r="DV109" s="942" t="s">
        <v>432</v>
      </c>
      <c r="DW109" s="943"/>
      <c r="DX109" s="943"/>
      <c r="DY109" s="943"/>
      <c r="DZ109" s="945"/>
    </row>
    <row r="110" spans="1:131" s="248" customFormat="1" ht="26.25" customHeight="1" x14ac:dyDescent="0.15">
      <c r="A110" s="946" t="s">
        <v>434</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1520476</v>
      </c>
      <c r="AB110" s="950"/>
      <c r="AC110" s="950"/>
      <c r="AD110" s="950"/>
      <c r="AE110" s="951"/>
      <c r="AF110" s="952">
        <v>1561484</v>
      </c>
      <c r="AG110" s="950"/>
      <c r="AH110" s="950"/>
      <c r="AI110" s="950"/>
      <c r="AJ110" s="951"/>
      <c r="AK110" s="952">
        <v>1611276</v>
      </c>
      <c r="AL110" s="950"/>
      <c r="AM110" s="950"/>
      <c r="AN110" s="950"/>
      <c r="AO110" s="951"/>
      <c r="AP110" s="953">
        <v>32.700000000000003</v>
      </c>
      <c r="AQ110" s="954"/>
      <c r="AR110" s="954"/>
      <c r="AS110" s="954"/>
      <c r="AT110" s="955"/>
      <c r="AU110" s="956" t="s">
        <v>71</v>
      </c>
      <c r="AV110" s="957"/>
      <c r="AW110" s="957"/>
      <c r="AX110" s="957"/>
      <c r="AY110" s="957"/>
      <c r="AZ110" s="998" t="s">
        <v>435</v>
      </c>
      <c r="BA110" s="947"/>
      <c r="BB110" s="947"/>
      <c r="BC110" s="947"/>
      <c r="BD110" s="947"/>
      <c r="BE110" s="947"/>
      <c r="BF110" s="947"/>
      <c r="BG110" s="947"/>
      <c r="BH110" s="947"/>
      <c r="BI110" s="947"/>
      <c r="BJ110" s="947"/>
      <c r="BK110" s="947"/>
      <c r="BL110" s="947"/>
      <c r="BM110" s="947"/>
      <c r="BN110" s="947"/>
      <c r="BO110" s="947"/>
      <c r="BP110" s="948"/>
      <c r="BQ110" s="984">
        <v>14932778</v>
      </c>
      <c r="BR110" s="985"/>
      <c r="BS110" s="985"/>
      <c r="BT110" s="985"/>
      <c r="BU110" s="985"/>
      <c r="BV110" s="985">
        <v>14273650</v>
      </c>
      <c r="BW110" s="985"/>
      <c r="BX110" s="985"/>
      <c r="BY110" s="985"/>
      <c r="BZ110" s="985"/>
      <c r="CA110" s="985">
        <v>13368458</v>
      </c>
      <c r="CB110" s="985"/>
      <c r="CC110" s="985"/>
      <c r="CD110" s="985"/>
      <c r="CE110" s="985"/>
      <c r="CF110" s="999">
        <v>271.60000000000002</v>
      </c>
      <c r="CG110" s="1000"/>
      <c r="CH110" s="1000"/>
      <c r="CI110" s="1000"/>
      <c r="CJ110" s="1000"/>
      <c r="CK110" s="1001" t="s">
        <v>436</v>
      </c>
      <c r="CL110" s="1002"/>
      <c r="CM110" s="981" t="s">
        <v>437</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438</v>
      </c>
      <c r="DH110" s="985"/>
      <c r="DI110" s="985"/>
      <c r="DJ110" s="985"/>
      <c r="DK110" s="985"/>
      <c r="DL110" s="985" t="s">
        <v>439</v>
      </c>
      <c r="DM110" s="985"/>
      <c r="DN110" s="985"/>
      <c r="DO110" s="985"/>
      <c r="DP110" s="985"/>
      <c r="DQ110" s="985" t="s">
        <v>127</v>
      </c>
      <c r="DR110" s="985"/>
      <c r="DS110" s="985"/>
      <c r="DT110" s="985"/>
      <c r="DU110" s="985"/>
      <c r="DV110" s="986" t="s">
        <v>439</v>
      </c>
      <c r="DW110" s="986"/>
      <c r="DX110" s="986"/>
      <c r="DY110" s="986"/>
      <c r="DZ110" s="987"/>
    </row>
    <row r="111" spans="1:131" s="248" customFormat="1" ht="26.25" customHeight="1" x14ac:dyDescent="0.15">
      <c r="A111" s="988" t="s">
        <v>440</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127</v>
      </c>
      <c r="AB111" s="992"/>
      <c r="AC111" s="992"/>
      <c r="AD111" s="992"/>
      <c r="AE111" s="993"/>
      <c r="AF111" s="994" t="s">
        <v>441</v>
      </c>
      <c r="AG111" s="992"/>
      <c r="AH111" s="992"/>
      <c r="AI111" s="992"/>
      <c r="AJ111" s="993"/>
      <c r="AK111" s="994" t="s">
        <v>438</v>
      </c>
      <c r="AL111" s="992"/>
      <c r="AM111" s="992"/>
      <c r="AN111" s="992"/>
      <c r="AO111" s="993"/>
      <c r="AP111" s="995" t="s">
        <v>442</v>
      </c>
      <c r="AQ111" s="996"/>
      <c r="AR111" s="996"/>
      <c r="AS111" s="996"/>
      <c r="AT111" s="997"/>
      <c r="AU111" s="958"/>
      <c r="AV111" s="959"/>
      <c r="AW111" s="959"/>
      <c r="AX111" s="959"/>
      <c r="AY111" s="959"/>
      <c r="AZ111" s="1007" t="s">
        <v>443</v>
      </c>
      <c r="BA111" s="1008"/>
      <c r="BB111" s="1008"/>
      <c r="BC111" s="1008"/>
      <c r="BD111" s="1008"/>
      <c r="BE111" s="1008"/>
      <c r="BF111" s="1008"/>
      <c r="BG111" s="1008"/>
      <c r="BH111" s="1008"/>
      <c r="BI111" s="1008"/>
      <c r="BJ111" s="1008"/>
      <c r="BK111" s="1008"/>
      <c r="BL111" s="1008"/>
      <c r="BM111" s="1008"/>
      <c r="BN111" s="1008"/>
      <c r="BO111" s="1008"/>
      <c r="BP111" s="1009"/>
      <c r="BQ111" s="977" t="s">
        <v>444</v>
      </c>
      <c r="BR111" s="978"/>
      <c r="BS111" s="978"/>
      <c r="BT111" s="978"/>
      <c r="BU111" s="978"/>
      <c r="BV111" s="978" t="s">
        <v>441</v>
      </c>
      <c r="BW111" s="978"/>
      <c r="BX111" s="978"/>
      <c r="BY111" s="978"/>
      <c r="BZ111" s="978"/>
      <c r="CA111" s="978" t="s">
        <v>444</v>
      </c>
      <c r="CB111" s="978"/>
      <c r="CC111" s="978"/>
      <c r="CD111" s="978"/>
      <c r="CE111" s="978"/>
      <c r="CF111" s="972" t="s">
        <v>438</v>
      </c>
      <c r="CG111" s="973"/>
      <c r="CH111" s="973"/>
      <c r="CI111" s="973"/>
      <c r="CJ111" s="973"/>
      <c r="CK111" s="1003"/>
      <c r="CL111" s="1004"/>
      <c r="CM111" s="974" t="s">
        <v>445</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439</v>
      </c>
      <c r="DH111" s="978"/>
      <c r="DI111" s="978"/>
      <c r="DJ111" s="978"/>
      <c r="DK111" s="978"/>
      <c r="DL111" s="978" t="s">
        <v>127</v>
      </c>
      <c r="DM111" s="978"/>
      <c r="DN111" s="978"/>
      <c r="DO111" s="978"/>
      <c r="DP111" s="978"/>
      <c r="DQ111" s="978" t="s">
        <v>439</v>
      </c>
      <c r="DR111" s="978"/>
      <c r="DS111" s="978"/>
      <c r="DT111" s="978"/>
      <c r="DU111" s="978"/>
      <c r="DV111" s="979" t="s">
        <v>439</v>
      </c>
      <c r="DW111" s="979"/>
      <c r="DX111" s="979"/>
      <c r="DY111" s="979"/>
      <c r="DZ111" s="980"/>
    </row>
    <row r="112" spans="1:131" s="248" customFormat="1" ht="26.25" customHeight="1" x14ac:dyDescent="0.15">
      <c r="A112" s="1010" t="s">
        <v>446</v>
      </c>
      <c r="B112" s="1011"/>
      <c r="C112" s="1008" t="s">
        <v>447</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127</v>
      </c>
      <c r="AB112" s="1017"/>
      <c r="AC112" s="1017"/>
      <c r="AD112" s="1017"/>
      <c r="AE112" s="1018"/>
      <c r="AF112" s="1019" t="s">
        <v>127</v>
      </c>
      <c r="AG112" s="1017"/>
      <c r="AH112" s="1017"/>
      <c r="AI112" s="1017"/>
      <c r="AJ112" s="1018"/>
      <c r="AK112" s="1019" t="s">
        <v>127</v>
      </c>
      <c r="AL112" s="1017"/>
      <c r="AM112" s="1017"/>
      <c r="AN112" s="1017"/>
      <c r="AO112" s="1018"/>
      <c r="AP112" s="1020" t="s">
        <v>438</v>
      </c>
      <c r="AQ112" s="1021"/>
      <c r="AR112" s="1021"/>
      <c r="AS112" s="1021"/>
      <c r="AT112" s="1022"/>
      <c r="AU112" s="958"/>
      <c r="AV112" s="959"/>
      <c r="AW112" s="959"/>
      <c r="AX112" s="959"/>
      <c r="AY112" s="959"/>
      <c r="AZ112" s="1007" t="s">
        <v>448</v>
      </c>
      <c r="BA112" s="1008"/>
      <c r="BB112" s="1008"/>
      <c r="BC112" s="1008"/>
      <c r="BD112" s="1008"/>
      <c r="BE112" s="1008"/>
      <c r="BF112" s="1008"/>
      <c r="BG112" s="1008"/>
      <c r="BH112" s="1008"/>
      <c r="BI112" s="1008"/>
      <c r="BJ112" s="1008"/>
      <c r="BK112" s="1008"/>
      <c r="BL112" s="1008"/>
      <c r="BM112" s="1008"/>
      <c r="BN112" s="1008"/>
      <c r="BO112" s="1008"/>
      <c r="BP112" s="1009"/>
      <c r="BQ112" s="977">
        <v>2439641</v>
      </c>
      <c r="BR112" s="978"/>
      <c r="BS112" s="978"/>
      <c r="BT112" s="978"/>
      <c r="BU112" s="978"/>
      <c r="BV112" s="978">
        <v>2180867</v>
      </c>
      <c r="BW112" s="978"/>
      <c r="BX112" s="978"/>
      <c r="BY112" s="978"/>
      <c r="BZ112" s="978"/>
      <c r="CA112" s="978">
        <v>1961228</v>
      </c>
      <c r="CB112" s="978"/>
      <c r="CC112" s="978"/>
      <c r="CD112" s="978"/>
      <c r="CE112" s="978"/>
      <c r="CF112" s="972">
        <v>39.9</v>
      </c>
      <c r="CG112" s="973"/>
      <c r="CH112" s="973"/>
      <c r="CI112" s="973"/>
      <c r="CJ112" s="973"/>
      <c r="CK112" s="1003"/>
      <c r="CL112" s="1004"/>
      <c r="CM112" s="974" t="s">
        <v>449</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127</v>
      </c>
      <c r="DH112" s="978"/>
      <c r="DI112" s="978"/>
      <c r="DJ112" s="978"/>
      <c r="DK112" s="978"/>
      <c r="DL112" s="978" t="s">
        <v>441</v>
      </c>
      <c r="DM112" s="978"/>
      <c r="DN112" s="978"/>
      <c r="DO112" s="978"/>
      <c r="DP112" s="978"/>
      <c r="DQ112" s="978" t="s">
        <v>441</v>
      </c>
      <c r="DR112" s="978"/>
      <c r="DS112" s="978"/>
      <c r="DT112" s="978"/>
      <c r="DU112" s="978"/>
      <c r="DV112" s="979" t="s">
        <v>439</v>
      </c>
      <c r="DW112" s="979"/>
      <c r="DX112" s="979"/>
      <c r="DY112" s="979"/>
      <c r="DZ112" s="980"/>
    </row>
    <row r="113" spans="1:130" s="248" customFormat="1" ht="26.25" customHeight="1" x14ac:dyDescent="0.15">
      <c r="A113" s="1012"/>
      <c r="B113" s="1013"/>
      <c r="C113" s="1008" t="s">
        <v>450</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253292</v>
      </c>
      <c r="AB113" s="992"/>
      <c r="AC113" s="992"/>
      <c r="AD113" s="992"/>
      <c r="AE113" s="993"/>
      <c r="AF113" s="994">
        <v>253405</v>
      </c>
      <c r="AG113" s="992"/>
      <c r="AH113" s="992"/>
      <c r="AI113" s="992"/>
      <c r="AJ113" s="993"/>
      <c r="AK113" s="994">
        <v>255241</v>
      </c>
      <c r="AL113" s="992"/>
      <c r="AM113" s="992"/>
      <c r="AN113" s="992"/>
      <c r="AO113" s="993"/>
      <c r="AP113" s="995">
        <v>5.2</v>
      </c>
      <c r="AQ113" s="996"/>
      <c r="AR113" s="996"/>
      <c r="AS113" s="996"/>
      <c r="AT113" s="997"/>
      <c r="AU113" s="958"/>
      <c r="AV113" s="959"/>
      <c r="AW113" s="959"/>
      <c r="AX113" s="959"/>
      <c r="AY113" s="959"/>
      <c r="AZ113" s="1007" t="s">
        <v>451</v>
      </c>
      <c r="BA113" s="1008"/>
      <c r="BB113" s="1008"/>
      <c r="BC113" s="1008"/>
      <c r="BD113" s="1008"/>
      <c r="BE113" s="1008"/>
      <c r="BF113" s="1008"/>
      <c r="BG113" s="1008"/>
      <c r="BH113" s="1008"/>
      <c r="BI113" s="1008"/>
      <c r="BJ113" s="1008"/>
      <c r="BK113" s="1008"/>
      <c r="BL113" s="1008"/>
      <c r="BM113" s="1008"/>
      <c r="BN113" s="1008"/>
      <c r="BO113" s="1008"/>
      <c r="BP113" s="1009"/>
      <c r="BQ113" s="977">
        <v>160066</v>
      </c>
      <c r="BR113" s="978"/>
      <c r="BS113" s="978"/>
      <c r="BT113" s="978"/>
      <c r="BU113" s="978"/>
      <c r="BV113" s="978">
        <v>155294</v>
      </c>
      <c r="BW113" s="978"/>
      <c r="BX113" s="978"/>
      <c r="BY113" s="978"/>
      <c r="BZ113" s="978"/>
      <c r="CA113" s="978">
        <v>125764</v>
      </c>
      <c r="CB113" s="978"/>
      <c r="CC113" s="978"/>
      <c r="CD113" s="978"/>
      <c r="CE113" s="978"/>
      <c r="CF113" s="972">
        <v>2.6</v>
      </c>
      <c r="CG113" s="973"/>
      <c r="CH113" s="973"/>
      <c r="CI113" s="973"/>
      <c r="CJ113" s="973"/>
      <c r="CK113" s="1003"/>
      <c r="CL113" s="1004"/>
      <c r="CM113" s="974" t="s">
        <v>452</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127</v>
      </c>
      <c r="DH113" s="1017"/>
      <c r="DI113" s="1017"/>
      <c r="DJ113" s="1017"/>
      <c r="DK113" s="1018"/>
      <c r="DL113" s="1019" t="s">
        <v>438</v>
      </c>
      <c r="DM113" s="1017"/>
      <c r="DN113" s="1017"/>
      <c r="DO113" s="1017"/>
      <c r="DP113" s="1018"/>
      <c r="DQ113" s="1019" t="s">
        <v>127</v>
      </c>
      <c r="DR113" s="1017"/>
      <c r="DS113" s="1017"/>
      <c r="DT113" s="1017"/>
      <c r="DU113" s="1018"/>
      <c r="DV113" s="1020" t="s">
        <v>439</v>
      </c>
      <c r="DW113" s="1021"/>
      <c r="DX113" s="1021"/>
      <c r="DY113" s="1021"/>
      <c r="DZ113" s="1022"/>
    </row>
    <row r="114" spans="1:130" s="248" customFormat="1" ht="26.25" customHeight="1" x14ac:dyDescent="0.15">
      <c r="A114" s="1012"/>
      <c r="B114" s="1013"/>
      <c r="C114" s="1008" t="s">
        <v>453</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30407</v>
      </c>
      <c r="AB114" s="1017"/>
      <c r="AC114" s="1017"/>
      <c r="AD114" s="1017"/>
      <c r="AE114" s="1018"/>
      <c r="AF114" s="1019">
        <v>31063</v>
      </c>
      <c r="AG114" s="1017"/>
      <c r="AH114" s="1017"/>
      <c r="AI114" s="1017"/>
      <c r="AJ114" s="1018"/>
      <c r="AK114" s="1019">
        <v>35257</v>
      </c>
      <c r="AL114" s="1017"/>
      <c r="AM114" s="1017"/>
      <c r="AN114" s="1017"/>
      <c r="AO114" s="1018"/>
      <c r="AP114" s="1020">
        <v>0.7</v>
      </c>
      <c r="AQ114" s="1021"/>
      <c r="AR114" s="1021"/>
      <c r="AS114" s="1021"/>
      <c r="AT114" s="1022"/>
      <c r="AU114" s="958"/>
      <c r="AV114" s="959"/>
      <c r="AW114" s="959"/>
      <c r="AX114" s="959"/>
      <c r="AY114" s="959"/>
      <c r="AZ114" s="1007" t="s">
        <v>454</v>
      </c>
      <c r="BA114" s="1008"/>
      <c r="BB114" s="1008"/>
      <c r="BC114" s="1008"/>
      <c r="BD114" s="1008"/>
      <c r="BE114" s="1008"/>
      <c r="BF114" s="1008"/>
      <c r="BG114" s="1008"/>
      <c r="BH114" s="1008"/>
      <c r="BI114" s="1008"/>
      <c r="BJ114" s="1008"/>
      <c r="BK114" s="1008"/>
      <c r="BL114" s="1008"/>
      <c r="BM114" s="1008"/>
      <c r="BN114" s="1008"/>
      <c r="BO114" s="1008"/>
      <c r="BP114" s="1009"/>
      <c r="BQ114" s="977">
        <v>1601113</v>
      </c>
      <c r="BR114" s="978"/>
      <c r="BS114" s="978"/>
      <c r="BT114" s="978"/>
      <c r="BU114" s="978"/>
      <c r="BV114" s="978">
        <v>1390897</v>
      </c>
      <c r="BW114" s="978"/>
      <c r="BX114" s="978"/>
      <c r="BY114" s="978"/>
      <c r="BZ114" s="978"/>
      <c r="CA114" s="978">
        <v>1386376</v>
      </c>
      <c r="CB114" s="978"/>
      <c r="CC114" s="978"/>
      <c r="CD114" s="978"/>
      <c r="CE114" s="978"/>
      <c r="CF114" s="972">
        <v>28.2</v>
      </c>
      <c r="CG114" s="973"/>
      <c r="CH114" s="973"/>
      <c r="CI114" s="973"/>
      <c r="CJ114" s="973"/>
      <c r="CK114" s="1003"/>
      <c r="CL114" s="1004"/>
      <c r="CM114" s="974" t="s">
        <v>455</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438</v>
      </c>
      <c r="DH114" s="1017"/>
      <c r="DI114" s="1017"/>
      <c r="DJ114" s="1017"/>
      <c r="DK114" s="1018"/>
      <c r="DL114" s="1019" t="s">
        <v>127</v>
      </c>
      <c r="DM114" s="1017"/>
      <c r="DN114" s="1017"/>
      <c r="DO114" s="1017"/>
      <c r="DP114" s="1018"/>
      <c r="DQ114" s="1019" t="s">
        <v>127</v>
      </c>
      <c r="DR114" s="1017"/>
      <c r="DS114" s="1017"/>
      <c r="DT114" s="1017"/>
      <c r="DU114" s="1018"/>
      <c r="DV114" s="1020" t="s">
        <v>439</v>
      </c>
      <c r="DW114" s="1021"/>
      <c r="DX114" s="1021"/>
      <c r="DY114" s="1021"/>
      <c r="DZ114" s="1022"/>
    </row>
    <row r="115" spans="1:130" s="248" customFormat="1" ht="26.25" customHeight="1" x14ac:dyDescent="0.15">
      <c r="A115" s="1012"/>
      <c r="B115" s="1013"/>
      <c r="C115" s="1008" t="s">
        <v>456</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1257</v>
      </c>
      <c r="AB115" s="992"/>
      <c r="AC115" s="992"/>
      <c r="AD115" s="992"/>
      <c r="AE115" s="993"/>
      <c r="AF115" s="994">
        <v>878</v>
      </c>
      <c r="AG115" s="992"/>
      <c r="AH115" s="992"/>
      <c r="AI115" s="992"/>
      <c r="AJ115" s="993"/>
      <c r="AK115" s="994">
        <v>13861</v>
      </c>
      <c r="AL115" s="992"/>
      <c r="AM115" s="992"/>
      <c r="AN115" s="992"/>
      <c r="AO115" s="993"/>
      <c r="AP115" s="995">
        <v>0.3</v>
      </c>
      <c r="AQ115" s="996"/>
      <c r="AR115" s="996"/>
      <c r="AS115" s="996"/>
      <c r="AT115" s="997"/>
      <c r="AU115" s="958"/>
      <c r="AV115" s="959"/>
      <c r="AW115" s="959"/>
      <c r="AX115" s="959"/>
      <c r="AY115" s="959"/>
      <c r="AZ115" s="1007" t="s">
        <v>457</v>
      </c>
      <c r="BA115" s="1008"/>
      <c r="BB115" s="1008"/>
      <c r="BC115" s="1008"/>
      <c r="BD115" s="1008"/>
      <c r="BE115" s="1008"/>
      <c r="BF115" s="1008"/>
      <c r="BG115" s="1008"/>
      <c r="BH115" s="1008"/>
      <c r="BI115" s="1008"/>
      <c r="BJ115" s="1008"/>
      <c r="BK115" s="1008"/>
      <c r="BL115" s="1008"/>
      <c r="BM115" s="1008"/>
      <c r="BN115" s="1008"/>
      <c r="BO115" s="1008"/>
      <c r="BP115" s="1009"/>
      <c r="BQ115" s="977" t="s">
        <v>442</v>
      </c>
      <c r="BR115" s="978"/>
      <c r="BS115" s="978"/>
      <c r="BT115" s="978"/>
      <c r="BU115" s="978"/>
      <c r="BV115" s="978" t="s">
        <v>441</v>
      </c>
      <c r="BW115" s="978"/>
      <c r="BX115" s="978"/>
      <c r="BY115" s="978"/>
      <c r="BZ115" s="978"/>
      <c r="CA115" s="978" t="s">
        <v>439</v>
      </c>
      <c r="CB115" s="978"/>
      <c r="CC115" s="978"/>
      <c r="CD115" s="978"/>
      <c r="CE115" s="978"/>
      <c r="CF115" s="972" t="s">
        <v>438</v>
      </c>
      <c r="CG115" s="973"/>
      <c r="CH115" s="973"/>
      <c r="CI115" s="973"/>
      <c r="CJ115" s="973"/>
      <c r="CK115" s="1003"/>
      <c r="CL115" s="1004"/>
      <c r="CM115" s="1007" t="s">
        <v>458</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127</v>
      </c>
      <c r="DH115" s="1017"/>
      <c r="DI115" s="1017"/>
      <c r="DJ115" s="1017"/>
      <c r="DK115" s="1018"/>
      <c r="DL115" s="1019" t="s">
        <v>438</v>
      </c>
      <c r="DM115" s="1017"/>
      <c r="DN115" s="1017"/>
      <c r="DO115" s="1017"/>
      <c r="DP115" s="1018"/>
      <c r="DQ115" s="1019" t="s">
        <v>127</v>
      </c>
      <c r="DR115" s="1017"/>
      <c r="DS115" s="1017"/>
      <c r="DT115" s="1017"/>
      <c r="DU115" s="1018"/>
      <c r="DV115" s="1020" t="s">
        <v>439</v>
      </c>
      <c r="DW115" s="1021"/>
      <c r="DX115" s="1021"/>
      <c r="DY115" s="1021"/>
      <c r="DZ115" s="1022"/>
    </row>
    <row r="116" spans="1:130" s="248" customFormat="1" ht="26.25" customHeight="1" x14ac:dyDescent="0.15">
      <c r="A116" s="1014"/>
      <c r="B116" s="1015"/>
      <c r="C116" s="1023" t="s">
        <v>459</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439</v>
      </c>
      <c r="AB116" s="1017"/>
      <c r="AC116" s="1017"/>
      <c r="AD116" s="1017"/>
      <c r="AE116" s="1018"/>
      <c r="AF116" s="1019" t="s">
        <v>127</v>
      </c>
      <c r="AG116" s="1017"/>
      <c r="AH116" s="1017"/>
      <c r="AI116" s="1017"/>
      <c r="AJ116" s="1018"/>
      <c r="AK116" s="1019" t="s">
        <v>441</v>
      </c>
      <c r="AL116" s="1017"/>
      <c r="AM116" s="1017"/>
      <c r="AN116" s="1017"/>
      <c r="AO116" s="1018"/>
      <c r="AP116" s="1020" t="s">
        <v>442</v>
      </c>
      <c r="AQ116" s="1021"/>
      <c r="AR116" s="1021"/>
      <c r="AS116" s="1021"/>
      <c r="AT116" s="1022"/>
      <c r="AU116" s="958"/>
      <c r="AV116" s="959"/>
      <c r="AW116" s="959"/>
      <c r="AX116" s="959"/>
      <c r="AY116" s="959"/>
      <c r="AZ116" s="1025" t="s">
        <v>460</v>
      </c>
      <c r="BA116" s="1026"/>
      <c r="BB116" s="1026"/>
      <c r="BC116" s="1026"/>
      <c r="BD116" s="1026"/>
      <c r="BE116" s="1026"/>
      <c r="BF116" s="1026"/>
      <c r="BG116" s="1026"/>
      <c r="BH116" s="1026"/>
      <c r="BI116" s="1026"/>
      <c r="BJ116" s="1026"/>
      <c r="BK116" s="1026"/>
      <c r="BL116" s="1026"/>
      <c r="BM116" s="1026"/>
      <c r="BN116" s="1026"/>
      <c r="BO116" s="1026"/>
      <c r="BP116" s="1027"/>
      <c r="BQ116" s="977" t="s">
        <v>438</v>
      </c>
      <c r="BR116" s="978"/>
      <c r="BS116" s="978"/>
      <c r="BT116" s="978"/>
      <c r="BU116" s="978"/>
      <c r="BV116" s="978" t="s">
        <v>127</v>
      </c>
      <c r="BW116" s="978"/>
      <c r="BX116" s="978"/>
      <c r="BY116" s="978"/>
      <c r="BZ116" s="978"/>
      <c r="CA116" s="978" t="s">
        <v>444</v>
      </c>
      <c r="CB116" s="978"/>
      <c r="CC116" s="978"/>
      <c r="CD116" s="978"/>
      <c r="CE116" s="978"/>
      <c r="CF116" s="972" t="s">
        <v>444</v>
      </c>
      <c r="CG116" s="973"/>
      <c r="CH116" s="973"/>
      <c r="CI116" s="973"/>
      <c r="CJ116" s="973"/>
      <c r="CK116" s="1003"/>
      <c r="CL116" s="1004"/>
      <c r="CM116" s="974" t="s">
        <v>461</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441</v>
      </c>
      <c r="DH116" s="1017"/>
      <c r="DI116" s="1017"/>
      <c r="DJ116" s="1017"/>
      <c r="DK116" s="1018"/>
      <c r="DL116" s="1019" t="s">
        <v>127</v>
      </c>
      <c r="DM116" s="1017"/>
      <c r="DN116" s="1017"/>
      <c r="DO116" s="1017"/>
      <c r="DP116" s="1018"/>
      <c r="DQ116" s="1019" t="s">
        <v>439</v>
      </c>
      <c r="DR116" s="1017"/>
      <c r="DS116" s="1017"/>
      <c r="DT116" s="1017"/>
      <c r="DU116" s="1018"/>
      <c r="DV116" s="1020" t="s">
        <v>127</v>
      </c>
      <c r="DW116" s="1021"/>
      <c r="DX116" s="1021"/>
      <c r="DY116" s="1021"/>
      <c r="DZ116" s="1022"/>
    </row>
    <row r="117" spans="1:130" s="248" customFormat="1" ht="26.25" customHeight="1" x14ac:dyDescent="0.15">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462</v>
      </c>
      <c r="Z117" s="944"/>
      <c r="AA117" s="1034">
        <v>1805432</v>
      </c>
      <c r="AB117" s="1035"/>
      <c r="AC117" s="1035"/>
      <c r="AD117" s="1035"/>
      <c r="AE117" s="1036"/>
      <c r="AF117" s="1037">
        <v>1846830</v>
      </c>
      <c r="AG117" s="1035"/>
      <c r="AH117" s="1035"/>
      <c r="AI117" s="1035"/>
      <c r="AJ117" s="1036"/>
      <c r="AK117" s="1037">
        <v>1915635</v>
      </c>
      <c r="AL117" s="1035"/>
      <c r="AM117" s="1035"/>
      <c r="AN117" s="1035"/>
      <c r="AO117" s="1036"/>
      <c r="AP117" s="1038"/>
      <c r="AQ117" s="1039"/>
      <c r="AR117" s="1039"/>
      <c r="AS117" s="1039"/>
      <c r="AT117" s="1040"/>
      <c r="AU117" s="958"/>
      <c r="AV117" s="959"/>
      <c r="AW117" s="959"/>
      <c r="AX117" s="959"/>
      <c r="AY117" s="959"/>
      <c r="AZ117" s="1025" t="s">
        <v>463</v>
      </c>
      <c r="BA117" s="1026"/>
      <c r="BB117" s="1026"/>
      <c r="BC117" s="1026"/>
      <c r="BD117" s="1026"/>
      <c r="BE117" s="1026"/>
      <c r="BF117" s="1026"/>
      <c r="BG117" s="1026"/>
      <c r="BH117" s="1026"/>
      <c r="BI117" s="1026"/>
      <c r="BJ117" s="1026"/>
      <c r="BK117" s="1026"/>
      <c r="BL117" s="1026"/>
      <c r="BM117" s="1026"/>
      <c r="BN117" s="1026"/>
      <c r="BO117" s="1026"/>
      <c r="BP117" s="1027"/>
      <c r="BQ117" s="977" t="s">
        <v>127</v>
      </c>
      <c r="BR117" s="978"/>
      <c r="BS117" s="978"/>
      <c r="BT117" s="978"/>
      <c r="BU117" s="978"/>
      <c r="BV117" s="978" t="s">
        <v>127</v>
      </c>
      <c r="BW117" s="978"/>
      <c r="BX117" s="978"/>
      <c r="BY117" s="978"/>
      <c r="BZ117" s="978"/>
      <c r="CA117" s="978" t="s">
        <v>442</v>
      </c>
      <c r="CB117" s="978"/>
      <c r="CC117" s="978"/>
      <c r="CD117" s="978"/>
      <c r="CE117" s="978"/>
      <c r="CF117" s="972" t="s">
        <v>127</v>
      </c>
      <c r="CG117" s="973"/>
      <c r="CH117" s="973"/>
      <c r="CI117" s="973"/>
      <c r="CJ117" s="973"/>
      <c r="CK117" s="1003"/>
      <c r="CL117" s="1004"/>
      <c r="CM117" s="974" t="s">
        <v>464</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442</v>
      </c>
      <c r="DH117" s="1017"/>
      <c r="DI117" s="1017"/>
      <c r="DJ117" s="1017"/>
      <c r="DK117" s="1018"/>
      <c r="DL117" s="1019" t="s">
        <v>441</v>
      </c>
      <c r="DM117" s="1017"/>
      <c r="DN117" s="1017"/>
      <c r="DO117" s="1017"/>
      <c r="DP117" s="1018"/>
      <c r="DQ117" s="1019" t="s">
        <v>439</v>
      </c>
      <c r="DR117" s="1017"/>
      <c r="DS117" s="1017"/>
      <c r="DT117" s="1017"/>
      <c r="DU117" s="1018"/>
      <c r="DV117" s="1020" t="s">
        <v>127</v>
      </c>
      <c r="DW117" s="1021"/>
      <c r="DX117" s="1021"/>
      <c r="DY117" s="1021"/>
      <c r="DZ117" s="1022"/>
    </row>
    <row r="118" spans="1:130" s="248" customFormat="1" ht="26.25" customHeight="1" x14ac:dyDescent="0.15">
      <c r="A118" s="962" t="s">
        <v>433</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430</v>
      </c>
      <c r="AB118" s="943"/>
      <c r="AC118" s="943"/>
      <c r="AD118" s="943"/>
      <c r="AE118" s="944"/>
      <c r="AF118" s="942" t="s">
        <v>431</v>
      </c>
      <c r="AG118" s="943"/>
      <c r="AH118" s="943"/>
      <c r="AI118" s="943"/>
      <c r="AJ118" s="944"/>
      <c r="AK118" s="942" t="s">
        <v>304</v>
      </c>
      <c r="AL118" s="943"/>
      <c r="AM118" s="943"/>
      <c r="AN118" s="943"/>
      <c r="AO118" s="944"/>
      <c r="AP118" s="1029" t="s">
        <v>432</v>
      </c>
      <c r="AQ118" s="1030"/>
      <c r="AR118" s="1030"/>
      <c r="AS118" s="1030"/>
      <c r="AT118" s="1031"/>
      <c r="AU118" s="958"/>
      <c r="AV118" s="959"/>
      <c r="AW118" s="959"/>
      <c r="AX118" s="959"/>
      <c r="AY118" s="959"/>
      <c r="AZ118" s="1032" t="s">
        <v>465</v>
      </c>
      <c r="BA118" s="1023"/>
      <c r="BB118" s="1023"/>
      <c r="BC118" s="1023"/>
      <c r="BD118" s="1023"/>
      <c r="BE118" s="1023"/>
      <c r="BF118" s="1023"/>
      <c r="BG118" s="1023"/>
      <c r="BH118" s="1023"/>
      <c r="BI118" s="1023"/>
      <c r="BJ118" s="1023"/>
      <c r="BK118" s="1023"/>
      <c r="BL118" s="1023"/>
      <c r="BM118" s="1023"/>
      <c r="BN118" s="1023"/>
      <c r="BO118" s="1023"/>
      <c r="BP118" s="1024"/>
      <c r="BQ118" s="1055" t="s">
        <v>438</v>
      </c>
      <c r="BR118" s="1056"/>
      <c r="BS118" s="1056"/>
      <c r="BT118" s="1056"/>
      <c r="BU118" s="1056"/>
      <c r="BV118" s="1056" t="s">
        <v>442</v>
      </c>
      <c r="BW118" s="1056"/>
      <c r="BX118" s="1056"/>
      <c r="BY118" s="1056"/>
      <c r="BZ118" s="1056"/>
      <c r="CA118" s="1056" t="s">
        <v>441</v>
      </c>
      <c r="CB118" s="1056"/>
      <c r="CC118" s="1056"/>
      <c r="CD118" s="1056"/>
      <c r="CE118" s="1056"/>
      <c r="CF118" s="972" t="s">
        <v>438</v>
      </c>
      <c r="CG118" s="973"/>
      <c r="CH118" s="973"/>
      <c r="CI118" s="973"/>
      <c r="CJ118" s="973"/>
      <c r="CK118" s="1003"/>
      <c r="CL118" s="1004"/>
      <c r="CM118" s="974" t="s">
        <v>466</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441</v>
      </c>
      <c r="DH118" s="1017"/>
      <c r="DI118" s="1017"/>
      <c r="DJ118" s="1017"/>
      <c r="DK118" s="1018"/>
      <c r="DL118" s="1019" t="s">
        <v>127</v>
      </c>
      <c r="DM118" s="1017"/>
      <c r="DN118" s="1017"/>
      <c r="DO118" s="1017"/>
      <c r="DP118" s="1018"/>
      <c r="DQ118" s="1019" t="s">
        <v>438</v>
      </c>
      <c r="DR118" s="1017"/>
      <c r="DS118" s="1017"/>
      <c r="DT118" s="1017"/>
      <c r="DU118" s="1018"/>
      <c r="DV118" s="1020" t="s">
        <v>438</v>
      </c>
      <c r="DW118" s="1021"/>
      <c r="DX118" s="1021"/>
      <c r="DY118" s="1021"/>
      <c r="DZ118" s="1022"/>
    </row>
    <row r="119" spans="1:130" s="248" customFormat="1" ht="26.25" customHeight="1" x14ac:dyDescent="0.15">
      <c r="A119" s="1116" t="s">
        <v>436</v>
      </c>
      <c r="B119" s="1002"/>
      <c r="C119" s="981" t="s">
        <v>437</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442</v>
      </c>
      <c r="AB119" s="950"/>
      <c r="AC119" s="950"/>
      <c r="AD119" s="950"/>
      <c r="AE119" s="951"/>
      <c r="AF119" s="952" t="s">
        <v>442</v>
      </c>
      <c r="AG119" s="950"/>
      <c r="AH119" s="950"/>
      <c r="AI119" s="950"/>
      <c r="AJ119" s="951"/>
      <c r="AK119" s="952" t="s">
        <v>441</v>
      </c>
      <c r="AL119" s="950"/>
      <c r="AM119" s="950"/>
      <c r="AN119" s="950"/>
      <c r="AO119" s="951"/>
      <c r="AP119" s="953" t="s">
        <v>127</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467</v>
      </c>
      <c r="BP119" s="1064"/>
      <c r="BQ119" s="1055">
        <v>19133598</v>
      </c>
      <c r="BR119" s="1056"/>
      <c r="BS119" s="1056"/>
      <c r="BT119" s="1056"/>
      <c r="BU119" s="1056"/>
      <c r="BV119" s="1056">
        <v>18000708</v>
      </c>
      <c r="BW119" s="1056"/>
      <c r="BX119" s="1056"/>
      <c r="BY119" s="1056"/>
      <c r="BZ119" s="1056"/>
      <c r="CA119" s="1056">
        <v>16841826</v>
      </c>
      <c r="CB119" s="1056"/>
      <c r="CC119" s="1056"/>
      <c r="CD119" s="1056"/>
      <c r="CE119" s="1056"/>
      <c r="CF119" s="1057"/>
      <c r="CG119" s="1058"/>
      <c r="CH119" s="1058"/>
      <c r="CI119" s="1058"/>
      <c r="CJ119" s="1059"/>
      <c r="CK119" s="1005"/>
      <c r="CL119" s="1006"/>
      <c r="CM119" s="1060" t="s">
        <v>468</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439</v>
      </c>
      <c r="DH119" s="1042"/>
      <c r="DI119" s="1042"/>
      <c r="DJ119" s="1042"/>
      <c r="DK119" s="1043"/>
      <c r="DL119" s="1041" t="s">
        <v>438</v>
      </c>
      <c r="DM119" s="1042"/>
      <c r="DN119" s="1042"/>
      <c r="DO119" s="1042"/>
      <c r="DP119" s="1043"/>
      <c r="DQ119" s="1041" t="s">
        <v>441</v>
      </c>
      <c r="DR119" s="1042"/>
      <c r="DS119" s="1042"/>
      <c r="DT119" s="1042"/>
      <c r="DU119" s="1043"/>
      <c r="DV119" s="1044" t="s">
        <v>441</v>
      </c>
      <c r="DW119" s="1045"/>
      <c r="DX119" s="1045"/>
      <c r="DY119" s="1045"/>
      <c r="DZ119" s="1046"/>
    </row>
    <row r="120" spans="1:130" s="248" customFormat="1" ht="26.25" customHeight="1" x14ac:dyDescent="0.15">
      <c r="A120" s="1117"/>
      <c r="B120" s="1004"/>
      <c r="C120" s="974" t="s">
        <v>445</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441</v>
      </c>
      <c r="AB120" s="1017"/>
      <c r="AC120" s="1017"/>
      <c r="AD120" s="1017"/>
      <c r="AE120" s="1018"/>
      <c r="AF120" s="1019" t="s">
        <v>442</v>
      </c>
      <c r="AG120" s="1017"/>
      <c r="AH120" s="1017"/>
      <c r="AI120" s="1017"/>
      <c r="AJ120" s="1018"/>
      <c r="AK120" s="1019" t="s">
        <v>127</v>
      </c>
      <c r="AL120" s="1017"/>
      <c r="AM120" s="1017"/>
      <c r="AN120" s="1017"/>
      <c r="AO120" s="1018"/>
      <c r="AP120" s="1020" t="s">
        <v>439</v>
      </c>
      <c r="AQ120" s="1021"/>
      <c r="AR120" s="1021"/>
      <c r="AS120" s="1021"/>
      <c r="AT120" s="1022"/>
      <c r="AU120" s="1047" t="s">
        <v>469</v>
      </c>
      <c r="AV120" s="1048"/>
      <c r="AW120" s="1048"/>
      <c r="AX120" s="1048"/>
      <c r="AY120" s="1049"/>
      <c r="AZ120" s="998" t="s">
        <v>470</v>
      </c>
      <c r="BA120" s="947"/>
      <c r="BB120" s="947"/>
      <c r="BC120" s="947"/>
      <c r="BD120" s="947"/>
      <c r="BE120" s="947"/>
      <c r="BF120" s="947"/>
      <c r="BG120" s="947"/>
      <c r="BH120" s="947"/>
      <c r="BI120" s="947"/>
      <c r="BJ120" s="947"/>
      <c r="BK120" s="947"/>
      <c r="BL120" s="947"/>
      <c r="BM120" s="947"/>
      <c r="BN120" s="947"/>
      <c r="BO120" s="947"/>
      <c r="BP120" s="948"/>
      <c r="BQ120" s="984">
        <v>2914159</v>
      </c>
      <c r="BR120" s="985"/>
      <c r="BS120" s="985"/>
      <c r="BT120" s="985"/>
      <c r="BU120" s="985"/>
      <c r="BV120" s="985">
        <v>2877644</v>
      </c>
      <c r="BW120" s="985"/>
      <c r="BX120" s="985"/>
      <c r="BY120" s="985"/>
      <c r="BZ120" s="985"/>
      <c r="CA120" s="985">
        <v>2928331</v>
      </c>
      <c r="CB120" s="985"/>
      <c r="CC120" s="985"/>
      <c r="CD120" s="985"/>
      <c r="CE120" s="985"/>
      <c r="CF120" s="999">
        <v>59.5</v>
      </c>
      <c r="CG120" s="1000"/>
      <c r="CH120" s="1000"/>
      <c r="CI120" s="1000"/>
      <c r="CJ120" s="1000"/>
      <c r="CK120" s="1065" t="s">
        <v>471</v>
      </c>
      <c r="CL120" s="1066"/>
      <c r="CM120" s="1066"/>
      <c r="CN120" s="1066"/>
      <c r="CO120" s="1067"/>
      <c r="CP120" s="1073" t="s">
        <v>472</v>
      </c>
      <c r="CQ120" s="1074"/>
      <c r="CR120" s="1074"/>
      <c r="CS120" s="1074"/>
      <c r="CT120" s="1074"/>
      <c r="CU120" s="1074"/>
      <c r="CV120" s="1074"/>
      <c r="CW120" s="1074"/>
      <c r="CX120" s="1074"/>
      <c r="CY120" s="1074"/>
      <c r="CZ120" s="1074"/>
      <c r="DA120" s="1074"/>
      <c r="DB120" s="1074"/>
      <c r="DC120" s="1074"/>
      <c r="DD120" s="1074"/>
      <c r="DE120" s="1074"/>
      <c r="DF120" s="1075"/>
      <c r="DG120" s="984">
        <v>1412066</v>
      </c>
      <c r="DH120" s="985"/>
      <c r="DI120" s="985"/>
      <c r="DJ120" s="985"/>
      <c r="DK120" s="985"/>
      <c r="DL120" s="985">
        <v>1282716</v>
      </c>
      <c r="DM120" s="985"/>
      <c r="DN120" s="985"/>
      <c r="DO120" s="985"/>
      <c r="DP120" s="985"/>
      <c r="DQ120" s="985">
        <v>1144741</v>
      </c>
      <c r="DR120" s="985"/>
      <c r="DS120" s="985"/>
      <c r="DT120" s="985"/>
      <c r="DU120" s="985"/>
      <c r="DV120" s="986">
        <v>23.3</v>
      </c>
      <c r="DW120" s="986"/>
      <c r="DX120" s="986"/>
      <c r="DY120" s="986"/>
      <c r="DZ120" s="987"/>
    </row>
    <row r="121" spans="1:130" s="248" customFormat="1" ht="26.25" customHeight="1" x14ac:dyDescent="0.15">
      <c r="A121" s="1117"/>
      <c r="B121" s="1004"/>
      <c r="C121" s="1025" t="s">
        <v>473</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439</v>
      </c>
      <c r="AB121" s="1017"/>
      <c r="AC121" s="1017"/>
      <c r="AD121" s="1017"/>
      <c r="AE121" s="1018"/>
      <c r="AF121" s="1019" t="s">
        <v>442</v>
      </c>
      <c r="AG121" s="1017"/>
      <c r="AH121" s="1017"/>
      <c r="AI121" s="1017"/>
      <c r="AJ121" s="1018"/>
      <c r="AK121" s="1019" t="s">
        <v>439</v>
      </c>
      <c r="AL121" s="1017"/>
      <c r="AM121" s="1017"/>
      <c r="AN121" s="1017"/>
      <c r="AO121" s="1018"/>
      <c r="AP121" s="1020" t="s">
        <v>442</v>
      </c>
      <c r="AQ121" s="1021"/>
      <c r="AR121" s="1021"/>
      <c r="AS121" s="1021"/>
      <c r="AT121" s="1022"/>
      <c r="AU121" s="1050"/>
      <c r="AV121" s="1051"/>
      <c r="AW121" s="1051"/>
      <c r="AX121" s="1051"/>
      <c r="AY121" s="1052"/>
      <c r="AZ121" s="1007" t="s">
        <v>474</v>
      </c>
      <c r="BA121" s="1008"/>
      <c r="BB121" s="1008"/>
      <c r="BC121" s="1008"/>
      <c r="BD121" s="1008"/>
      <c r="BE121" s="1008"/>
      <c r="BF121" s="1008"/>
      <c r="BG121" s="1008"/>
      <c r="BH121" s="1008"/>
      <c r="BI121" s="1008"/>
      <c r="BJ121" s="1008"/>
      <c r="BK121" s="1008"/>
      <c r="BL121" s="1008"/>
      <c r="BM121" s="1008"/>
      <c r="BN121" s="1008"/>
      <c r="BO121" s="1008"/>
      <c r="BP121" s="1009"/>
      <c r="BQ121" s="977">
        <v>440345</v>
      </c>
      <c r="BR121" s="978"/>
      <c r="BS121" s="978"/>
      <c r="BT121" s="978"/>
      <c r="BU121" s="978"/>
      <c r="BV121" s="978">
        <v>419453</v>
      </c>
      <c r="BW121" s="978"/>
      <c r="BX121" s="978"/>
      <c r="BY121" s="978"/>
      <c r="BZ121" s="978"/>
      <c r="CA121" s="978">
        <v>384847</v>
      </c>
      <c r="CB121" s="978"/>
      <c r="CC121" s="978"/>
      <c r="CD121" s="978"/>
      <c r="CE121" s="978"/>
      <c r="CF121" s="972">
        <v>7.8</v>
      </c>
      <c r="CG121" s="973"/>
      <c r="CH121" s="973"/>
      <c r="CI121" s="973"/>
      <c r="CJ121" s="973"/>
      <c r="CK121" s="1068"/>
      <c r="CL121" s="1069"/>
      <c r="CM121" s="1069"/>
      <c r="CN121" s="1069"/>
      <c r="CO121" s="1070"/>
      <c r="CP121" s="1078" t="s">
        <v>475</v>
      </c>
      <c r="CQ121" s="1079"/>
      <c r="CR121" s="1079"/>
      <c r="CS121" s="1079"/>
      <c r="CT121" s="1079"/>
      <c r="CU121" s="1079"/>
      <c r="CV121" s="1079"/>
      <c r="CW121" s="1079"/>
      <c r="CX121" s="1079"/>
      <c r="CY121" s="1079"/>
      <c r="CZ121" s="1079"/>
      <c r="DA121" s="1079"/>
      <c r="DB121" s="1079"/>
      <c r="DC121" s="1079"/>
      <c r="DD121" s="1079"/>
      <c r="DE121" s="1079"/>
      <c r="DF121" s="1080"/>
      <c r="DG121" s="977">
        <v>639679</v>
      </c>
      <c r="DH121" s="978"/>
      <c r="DI121" s="978"/>
      <c r="DJ121" s="978"/>
      <c r="DK121" s="978"/>
      <c r="DL121" s="978">
        <v>569532</v>
      </c>
      <c r="DM121" s="978"/>
      <c r="DN121" s="978"/>
      <c r="DO121" s="978"/>
      <c r="DP121" s="978"/>
      <c r="DQ121" s="978">
        <v>499185</v>
      </c>
      <c r="DR121" s="978"/>
      <c r="DS121" s="978"/>
      <c r="DT121" s="978"/>
      <c r="DU121" s="978"/>
      <c r="DV121" s="979">
        <v>10.1</v>
      </c>
      <c r="DW121" s="979"/>
      <c r="DX121" s="979"/>
      <c r="DY121" s="979"/>
      <c r="DZ121" s="980"/>
    </row>
    <row r="122" spans="1:130" s="248" customFormat="1" ht="26.25" customHeight="1" x14ac:dyDescent="0.15">
      <c r="A122" s="1117"/>
      <c r="B122" s="1004"/>
      <c r="C122" s="974" t="s">
        <v>455</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439</v>
      </c>
      <c r="AB122" s="1017"/>
      <c r="AC122" s="1017"/>
      <c r="AD122" s="1017"/>
      <c r="AE122" s="1018"/>
      <c r="AF122" s="1019" t="s">
        <v>442</v>
      </c>
      <c r="AG122" s="1017"/>
      <c r="AH122" s="1017"/>
      <c r="AI122" s="1017"/>
      <c r="AJ122" s="1018"/>
      <c r="AK122" s="1019" t="s">
        <v>442</v>
      </c>
      <c r="AL122" s="1017"/>
      <c r="AM122" s="1017"/>
      <c r="AN122" s="1017"/>
      <c r="AO122" s="1018"/>
      <c r="AP122" s="1020" t="s">
        <v>439</v>
      </c>
      <c r="AQ122" s="1021"/>
      <c r="AR122" s="1021"/>
      <c r="AS122" s="1021"/>
      <c r="AT122" s="1022"/>
      <c r="AU122" s="1050"/>
      <c r="AV122" s="1051"/>
      <c r="AW122" s="1051"/>
      <c r="AX122" s="1051"/>
      <c r="AY122" s="1052"/>
      <c r="AZ122" s="1032" t="s">
        <v>476</v>
      </c>
      <c r="BA122" s="1023"/>
      <c r="BB122" s="1023"/>
      <c r="BC122" s="1023"/>
      <c r="BD122" s="1023"/>
      <c r="BE122" s="1023"/>
      <c r="BF122" s="1023"/>
      <c r="BG122" s="1023"/>
      <c r="BH122" s="1023"/>
      <c r="BI122" s="1023"/>
      <c r="BJ122" s="1023"/>
      <c r="BK122" s="1023"/>
      <c r="BL122" s="1023"/>
      <c r="BM122" s="1023"/>
      <c r="BN122" s="1023"/>
      <c r="BO122" s="1023"/>
      <c r="BP122" s="1024"/>
      <c r="BQ122" s="1055">
        <v>12006399</v>
      </c>
      <c r="BR122" s="1056"/>
      <c r="BS122" s="1056"/>
      <c r="BT122" s="1056"/>
      <c r="BU122" s="1056"/>
      <c r="BV122" s="1056">
        <v>11004671</v>
      </c>
      <c r="BW122" s="1056"/>
      <c r="BX122" s="1056"/>
      <c r="BY122" s="1056"/>
      <c r="BZ122" s="1056"/>
      <c r="CA122" s="1056">
        <v>10840875</v>
      </c>
      <c r="CB122" s="1056"/>
      <c r="CC122" s="1056"/>
      <c r="CD122" s="1056"/>
      <c r="CE122" s="1056"/>
      <c r="CF122" s="1076">
        <v>220.3</v>
      </c>
      <c r="CG122" s="1077"/>
      <c r="CH122" s="1077"/>
      <c r="CI122" s="1077"/>
      <c r="CJ122" s="1077"/>
      <c r="CK122" s="1068"/>
      <c r="CL122" s="1069"/>
      <c r="CM122" s="1069"/>
      <c r="CN122" s="1069"/>
      <c r="CO122" s="1070"/>
      <c r="CP122" s="1078" t="s">
        <v>404</v>
      </c>
      <c r="CQ122" s="1079"/>
      <c r="CR122" s="1079"/>
      <c r="CS122" s="1079"/>
      <c r="CT122" s="1079"/>
      <c r="CU122" s="1079"/>
      <c r="CV122" s="1079"/>
      <c r="CW122" s="1079"/>
      <c r="CX122" s="1079"/>
      <c r="CY122" s="1079"/>
      <c r="CZ122" s="1079"/>
      <c r="DA122" s="1079"/>
      <c r="DB122" s="1079"/>
      <c r="DC122" s="1079"/>
      <c r="DD122" s="1079"/>
      <c r="DE122" s="1079"/>
      <c r="DF122" s="1080"/>
      <c r="DG122" s="977">
        <v>194680</v>
      </c>
      <c r="DH122" s="978"/>
      <c r="DI122" s="978"/>
      <c r="DJ122" s="978"/>
      <c r="DK122" s="978"/>
      <c r="DL122" s="978">
        <v>179202</v>
      </c>
      <c r="DM122" s="978"/>
      <c r="DN122" s="978"/>
      <c r="DO122" s="978"/>
      <c r="DP122" s="978"/>
      <c r="DQ122" s="978">
        <v>170419</v>
      </c>
      <c r="DR122" s="978"/>
      <c r="DS122" s="978"/>
      <c r="DT122" s="978"/>
      <c r="DU122" s="978"/>
      <c r="DV122" s="979">
        <v>3.5</v>
      </c>
      <c r="DW122" s="979"/>
      <c r="DX122" s="979"/>
      <c r="DY122" s="979"/>
      <c r="DZ122" s="980"/>
    </row>
    <row r="123" spans="1:130" s="248" customFormat="1" ht="26.25" customHeight="1" x14ac:dyDescent="0.15">
      <c r="A123" s="1117"/>
      <c r="B123" s="1004"/>
      <c r="C123" s="974" t="s">
        <v>461</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127</v>
      </c>
      <c r="AB123" s="1017"/>
      <c r="AC123" s="1017"/>
      <c r="AD123" s="1017"/>
      <c r="AE123" s="1018"/>
      <c r="AF123" s="1019" t="s">
        <v>438</v>
      </c>
      <c r="AG123" s="1017"/>
      <c r="AH123" s="1017"/>
      <c r="AI123" s="1017"/>
      <c r="AJ123" s="1018"/>
      <c r="AK123" s="1019" t="s">
        <v>127</v>
      </c>
      <c r="AL123" s="1017"/>
      <c r="AM123" s="1017"/>
      <c r="AN123" s="1017"/>
      <c r="AO123" s="1018"/>
      <c r="AP123" s="1020" t="s">
        <v>127</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477</v>
      </c>
      <c r="BP123" s="1064"/>
      <c r="BQ123" s="1123">
        <v>15360903</v>
      </c>
      <c r="BR123" s="1124"/>
      <c r="BS123" s="1124"/>
      <c r="BT123" s="1124"/>
      <c r="BU123" s="1124"/>
      <c r="BV123" s="1124">
        <v>14301768</v>
      </c>
      <c r="BW123" s="1124"/>
      <c r="BX123" s="1124"/>
      <c r="BY123" s="1124"/>
      <c r="BZ123" s="1124"/>
      <c r="CA123" s="1124">
        <v>14154053</v>
      </c>
      <c r="CB123" s="1124"/>
      <c r="CC123" s="1124"/>
      <c r="CD123" s="1124"/>
      <c r="CE123" s="1124"/>
      <c r="CF123" s="1057"/>
      <c r="CG123" s="1058"/>
      <c r="CH123" s="1058"/>
      <c r="CI123" s="1058"/>
      <c r="CJ123" s="1059"/>
      <c r="CK123" s="1068"/>
      <c r="CL123" s="1069"/>
      <c r="CM123" s="1069"/>
      <c r="CN123" s="1069"/>
      <c r="CO123" s="1070"/>
      <c r="CP123" s="1078" t="s">
        <v>478</v>
      </c>
      <c r="CQ123" s="1079"/>
      <c r="CR123" s="1079"/>
      <c r="CS123" s="1079"/>
      <c r="CT123" s="1079"/>
      <c r="CU123" s="1079"/>
      <c r="CV123" s="1079"/>
      <c r="CW123" s="1079"/>
      <c r="CX123" s="1079"/>
      <c r="CY123" s="1079"/>
      <c r="CZ123" s="1079"/>
      <c r="DA123" s="1079"/>
      <c r="DB123" s="1079"/>
      <c r="DC123" s="1079"/>
      <c r="DD123" s="1079"/>
      <c r="DE123" s="1079"/>
      <c r="DF123" s="1080"/>
      <c r="DG123" s="1016">
        <v>193216</v>
      </c>
      <c r="DH123" s="1017"/>
      <c r="DI123" s="1017"/>
      <c r="DJ123" s="1017"/>
      <c r="DK123" s="1018"/>
      <c r="DL123" s="1019">
        <v>149417</v>
      </c>
      <c r="DM123" s="1017"/>
      <c r="DN123" s="1017"/>
      <c r="DO123" s="1017"/>
      <c r="DP123" s="1018"/>
      <c r="DQ123" s="1019">
        <v>146883</v>
      </c>
      <c r="DR123" s="1017"/>
      <c r="DS123" s="1017"/>
      <c r="DT123" s="1017"/>
      <c r="DU123" s="1018"/>
      <c r="DV123" s="1020">
        <v>3</v>
      </c>
      <c r="DW123" s="1021"/>
      <c r="DX123" s="1021"/>
      <c r="DY123" s="1021"/>
      <c r="DZ123" s="1022"/>
    </row>
    <row r="124" spans="1:130" s="248" customFormat="1" ht="26.25" customHeight="1" thickBot="1" x14ac:dyDescent="0.2">
      <c r="A124" s="1117"/>
      <c r="B124" s="1004"/>
      <c r="C124" s="974" t="s">
        <v>464</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438</v>
      </c>
      <c r="AB124" s="1017"/>
      <c r="AC124" s="1017"/>
      <c r="AD124" s="1017"/>
      <c r="AE124" s="1018"/>
      <c r="AF124" s="1019" t="s">
        <v>441</v>
      </c>
      <c r="AG124" s="1017"/>
      <c r="AH124" s="1017"/>
      <c r="AI124" s="1017"/>
      <c r="AJ124" s="1018"/>
      <c r="AK124" s="1019" t="s">
        <v>438</v>
      </c>
      <c r="AL124" s="1017"/>
      <c r="AM124" s="1017"/>
      <c r="AN124" s="1017"/>
      <c r="AO124" s="1018"/>
      <c r="AP124" s="1020" t="s">
        <v>438</v>
      </c>
      <c r="AQ124" s="1021"/>
      <c r="AR124" s="1021"/>
      <c r="AS124" s="1021"/>
      <c r="AT124" s="1022"/>
      <c r="AU124" s="1119" t="s">
        <v>479</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79.2</v>
      </c>
      <c r="BR124" s="1086"/>
      <c r="BS124" s="1086"/>
      <c r="BT124" s="1086"/>
      <c r="BU124" s="1086"/>
      <c r="BV124" s="1086">
        <v>77.400000000000006</v>
      </c>
      <c r="BW124" s="1086"/>
      <c r="BX124" s="1086"/>
      <c r="BY124" s="1086"/>
      <c r="BZ124" s="1086"/>
      <c r="CA124" s="1086">
        <v>54.6</v>
      </c>
      <c r="CB124" s="1086"/>
      <c r="CC124" s="1086"/>
      <c r="CD124" s="1086"/>
      <c r="CE124" s="1086"/>
      <c r="CF124" s="1087"/>
      <c r="CG124" s="1088"/>
      <c r="CH124" s="1088"/>
      <c r="CI124" s="1088"/>
      <c r="CJ124" s="1089"/>
      <c r="CK124" s="1071"/>
      <c r="CL124" s="1071"/>
      <c r="CM124" s="1071"/>
      <c r="CN124" s="1071"/>
      <c r="CO124" s="1072"/>
      <c r="CP124" s="1078" t="s">
        <v>480</v>
      </c>
      <c r="CQ124" s="1079"/>
      <c r="CR124" s="1079"/>
      <c r="CS124" s="1079"/>
      <c r="CT124" s="1079"/>
      <c r="CU124" s="1079"/>
      <c r="CV124" s="1079"/>
      <c r="CW124" s="1079"/>
      <c r="CX124" s="1079"/>
      <c r="CY124" s="1079"/>
      <c r="CZ124" s="1079"/>
      <c r="DA124" s="1079"/>
      <c r="DB124" s="1079"/>
      <c r="DC124" s="1079"/>
      <c r="DD124" s="1079"/>
      <c r="DE124" s="1079"/>
      <c r="DF124" s="1080"/>
      <c r="DG124" s="1063" t="s">
        <v>438</v>
      </c>
      <c r="DH124" s="1042"/>
      <c r="DI124" s="1042"/>
      <c r="DJ124" s="1042"/>
      <c r="DK124" s="1043"/>
      <c r="DL124" s="1041" t="s">
        <v>444</v>
      </c>
      <c r="DM124" s="1042"/>
      <c r="DN124" s="1042"/>
      <c r="DO124" s="1042"/>
      <c r="DP124" s="1043"/>
      <c r="DQ124" s="1041" t="s">
        <v>438</v>
      </c>
      <c r="DR124" s="1042"/>
      <c r="DS124" s="1042"/>
      <c r="DT124" s="1042"/>
      <c r="DU124" s="1043"/>
      <c r="DV124" s="1044" t="s">
        <v>438</v>
      </c>
      <c r="DW124" s="1045"/>
      <c r="DX124" s="1045"/>
      <c r="DY124" s="1045"/>
      <c r="DZ124" s="1046"/>
    </row>
    <row r="125" spans="1:130" s="248" customFormat="1" ht="26.25" customHeight="1" x14ac:dyDescent="0.15">
      <c r="A125" s="1117"/>
      <c r="B125" s="1004"/>
      <c r="C125" s="974" t="s">
        <v>466</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444</v>
      </c>
      <c r="AB125" s="1017"/>
      <c r="AC125" s="1017"/>
      <c r="AD125" s="1017"/>
      <c r="AE125" s="1018"/>
      <c r="AF125" s="1019" t="s">
        <v>441</v>
      </c>
      <c r="AG125" s="1017"/>
      <c r="AH125" s="1017"/>
      <c r="AI125" s="1017"/>
      <c r="AJ125" s="1018"/>
      <c r="AK125" s="1019" t="s">
        <v>444</v>
      </c>
      <c r="AL125" s="1017"/>
      <c r="AM125" s="1017"/>
      <c r="AN125" s="1017"/>
      <c r="AO125" s="1018"/>
      <c r="AP125" s="1020" t="s">
        <v>438</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481</v>
      </c>
      <c r="CL125" s="1066"/>
      <c r="CM125" s="1066"/>
      <c r="CN125" s="1066"/>
      <c r="CO125" s="1067"/>
      <c r="CP125" s="998" t="s">
        <v>482</v>
      </c>
      <c r="CQ125" s="947"/>
      <c r="CR125" s="947"/>
      <c r="CS125" s="947"/>
      <c r="CT125" s="947"/>
      <c r="CU125" s="947"/>
      <c r="CV125" s="947"/>
      <c r="CW125" s="947"/>
      <c r="CX125" s="947"/>
      <c r="CY125" s="947"/>
      <c r="CZ125" s="947"/>
      <c r="DA125" s="947"/>
      <c r="DB125" s="947"/>
      <c r="DC125" s="947"/>
      <c r="DD125" s="947"/>
      <c r="DE125" s="947"/>
      <c r="DF125" s="948"/>
      <c r="DG125" s="984" t="s">
        <v>444</v>
      </c>
      <c r="DH125" s="985"/>
      <c r="DI125" s="985"/>
      <c r="DJ125" s="985"/>
      <c r="DK125" s="985"/>
      <c r="DL125" s="985" t="s">
        <v>438</v>
      </c>
      <c r="DM125" s="985"/>
      <c r="DN125" s="985"/>
      <c r="DO125" s="985"/>
      <c r="DP125" s="985"/>
      <c r="DQ125" s="985" t="s">
        <v>438</v>
      </c>
      <c r="DR125" s="985"/>
      <c r="DS125" s="985"/>
      <c r="DT125" s="985"/>
      <c r="DU125" s="985"/>
      <c r="DV125" s="986" t="s">
        <v>438</v>
      </c>
      <c r="DW125" s="986"/>
      <c r="DX125" s="986"/>
      <c r="DY125" s="986"/>
      <c r="DZ125" s="987"/>
    </row>
    <row r="126" spans="1:130" s="248" customFormat="1" ht="26.25" customHeight="1" thickBot="1" x14ac:dyDescent="0.2">
      <c r="A126" s="1117"/>
      <c r="B126" s="1004"/>
      <c r="C126" s="974" t="s">
        <v>468</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438</v>
      </c>
      <c r="AB126" s="1017"/>
      <c r="AC126" s="1017"/>
      <c r="AD126" s="1017"/>
      <c r="AE126" s="1018"/>
      <c r="AF126" s="1019" t="s">
        <v>441</v>
      </c>
      <c r="AG126" s="1017"/>
      <c r="AH126" s="1017"/>
      <c r="AI126" s="1017"/>
      <c r="AJ126" s="1018"/>
      <c r="AK126" s="1019" t="s">
        <v>438</v>
      </c>
      <c r="AL126" s="1017"/>
      <c r="AM126" s="1017"/>
      <c r="AN126" s="1017"/>
      <c r="AO126" s="1018"/>
      <c r="AP126" s="1020" t="s">
        <v>438</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483</v>
      </c>
      <c r="CQ126" s="1008"/>
      <c r="CR126" s="1008"/>
      <c r="CS126" s="1008"/>
      <c r="CT126" s="1008"/>
      <c r="CU126" s="1008"/>
      <c r="CV126" s="1008"/>
      <c r="CW126" s="1008"/>
      <c r="CX126" s="1008"/>
      <c r="CY126" s="1008"/>
      <c r="CZ126" s="1008"/>
      <c r="DA126" s="1008"/>
      <c r="DB126" s="1008"/>
      <c r="DC126" s="1008"/>
      <c r="DD126" s="1008"/>
      <c r="DE126" s="1008"/>
      <c r="DF126" s="1009"/>
      <c r="DG126" s="977" t="s">
        <v>438</v>
      </c>
      <c r="DH126" s="978"/>
      <c r="DI126" s="978"/>
      <c r="DJ126" s="978"/>
      <c r="DK126" s="978"/>
      <c r="DL126" s="978" t="s">
        <v>438</v>
      </c>
      <c r="DM126" s="978"/>
      <c r="DN126" s="978"/>
      <c r="DO126" s="978"/>
      <c r="DP126" s="978"/>
      <c r="DQ126" s="978" t="s">
        <v>438</v>
      </c>
      <c r="DR126" s="978"/>
      <c r="DS126" s="978"/>
      <c r="DT126" s="978"/>
      <c r="DU126" s="978"/>
      <c r="DV126" s="979" t="s">
        <v>438</v>
      </c>
      <c r="DW126" s="979"/>
      <c r="DX126" s="979"/>
      <c r="DY126" s="979"/>
      <c r="DZ126" s="980"/>
    </row>
    <row r="127" spans="1:130" s="248" customFormat="1" ht="26.25" customHeight="1" x14ac:dyDescent="0.15">
      <c r="A127" s="1118"/>
      <c r="B127" s="1006"/>
      <c r="C127" s="1060" t="s">
        <v>484</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1257</v>
      </c>
      <c r="AB127" s="1017"/>
      <c r="AC127" s="1017"/>
      <c r="AD127" s="1017"/>
      <c r="AE127" s="1018"/>
      <c r="AF127" s="1019">
        <v>878</v>
      </c>
      <c r="AG127" s="1017"/>
      <c r="AH127" s="1017"/>
      <c r="AI127" s="1017"/>
      <c r="AJ127" s="1018"/>
      <c r="AK127" s="1019">
        <v>13861</v>
      </c>
      <c r="AL127" s="1017"/>
      <c r="AM127" s="1017"/>
      <c r="AN127" s="1017"/>
      <c r="AO127" s="1018"/>
      <c r="AP127" s="1020">
        <v>0.3</v>
      </c>
      <c r="AQ127" s="1021"/>
      <c r="AR127" s="1021"/>
      <c r="AS127" s="1021"/>
      <c r="AT127" s="1022"/>
      <c r="AU127" s="284"/>
      <c r="AV127" s="284"/>
      <c r="AW127" s="284"/>
      <c r="AX127" s="1090" t="s">
        <v>485</v>
      </c>
      <c r="AY127" s="1091"/>
      <c r="AZ127" s="1091"/>
      <c r="BA127" s="1091"/>
      <c r="BB127" s="1091"/>
      <c r="BC127" s="1091"/>
      <c r="BD127" s="1091"/>
      <c r="BE127" s="1092"/>
      <c r="BF127" s="1093" t="s">
        <v>486</v>
      </c>
      <c r="BG127" s="1091"/>
      <c r="BH127" s="1091"/>
      <c r="BI127" s="1091"/>
      <c r="BJ127" s="1091"/>
      <c r="BK127" s="1091"/>
      <c r="BL127" s="1092"/>
      <c r="BM127" s="1093" t="s">
        <v>487</v>
      </c>
      <c r="BN127" s="1091"/>
      <c r="BO127" s="1091"/>
      <c r="BP127" s="1091"/>
      <c r="BQ127" s="1091"/>
      <c r="BR127" s="1091"/>
      <c r="BS127" s="1092"/>
      <c r="BT127" s="1093" t="s">
        <v>488</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489</v>
      </c>
      <c r="CQ127" s="1008"/>
      <c r="CR127" s="1008"/>
      <c r="CS127" s="1008"/>
      <c r="CT127" s="1008"/>
      <c r="CU127" s="1008"/>
      <c r="CV127" s="1008"/>
      <c r="CW127" s="1008"/>
      <c r="CX127" s="1008"/>
      <c r="CY127" s="1008"/>
      <c r="CZ127" s="1008"/>
      <c r="DA127" s="1008"/>
      <c r="DB127" s="1008"/>
      <c r="DC127" s="1008"/>
      <c r="DD127" s="1008"/>
      <c r="DE127" s="1008"/>
      <c r="DF127" s="1009"/>
      <c r="DG127" s="977" t="s">
        <v>438</v>
      </c>
      <c r="DH127" s="978"/>
      <c r="DI127" s="978"/>
      <c r="DJ127" s="978"/>
      <c r="DK127" s="978"/>
      <c r="DL127" s="978" t="s">
        <v>438</v>
      </c>
      <c r="DM127" s="978"/>
      <c r="DN127" s="978"/>
      <c r="DO127" s="978"/>
      <c r="DP127" s="978"/>
      <c r="DQ127" s="978" t="s">
        <v>444</v>
      </c>
      <c r="DR127" s="978"/>
      <c r="DS127" s="978"/>
      <c r="DT127" s="978"/>
      <c r="DU127" s="978"/>
      <c r="DV127" s="979" t="s">
        <v>438</v>
      </c>
      <c r="DW127" s="979"/>
      <c r="DX127" s="979"/>
      <c r="DY127" s="979"/>
      <c r="DZ127" s="980"/>
    </row>
    <row r="128" spans="1:130" s="248" customFormat="1" ht="26.25" customHeight="1" thickBot="1" x14ac:dyDescent="0.2">
      <c r="A128" s="1101" t="s">
        <v>490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491</v>
      </c>
      <c r="X128" s="1103"/>
      <c r="Y128" s="1103"/>
      <c r="Z128" s="1104"/>
      <c r="AA128" s="1105">
        <v>80590</v>
      </c>
      <c r="AB128" s="1106"/>
      <c r="AC128" s="1106"/>
      <c r="AD128" s="1106"/>
      <c r="AE128" s="1107"/>
      <c r="AF128" s="1108">
        <v>76909</v>
      </c>
      <c r="AG128" s="1106"/>
      <c r="AH128" s="1106"/>
      <c r="AI128" s="1106"/>
      <c r="AJ128" s="1107"/>
      <c r="AK128" s="1108">
        <v>69718</v>
      </c>
      <c r="AL128" s="1106"/>
      <c r="AM128" s="1106"/>
      <c r="AN128" s="1106"/>
      <c r="AO128" s="1107"/>
      <c r="AP128" s="1109"/>
      <c r="AQ128" s="1110"/>
      <c r="AR128" s="1110"/>
      <c r="AS128" s="1110"/>
      <c r="AT128" s="1111"/>
      <c r="AU128" s="284"/>
      <c r="AV128" s="284"/>
      <c r="AW128" s="284"/>
      <c r="AX128" s="946" t="s">
        <v>492</v>
      </c>
      <c r="AY128" s="947"/>
      <c r="AZ128" s="947"/>
      <c r="BA128" s="947"/>
      <c r="BB128" s="947"/>
      <c r="BC128" s="947"/>
      <c r="BD128" s="947"/>
      <c r="BE128" s="948"/>
      <c r="BF128" s="1112" t="s">
        <v>127</v>
      </c>
      <c r="BG128" s="1113"/>
      <c r="BH128" s="1113"/>
      <c r="BI128" s="1113"/>
      <c r="BJ128" s="1113"/>
      <c r="BK128" s="1113"/>
      <c r="BL128" s="1114"/>
      <c r="BM128" s="1112">
        <v>14.35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493</v>
      </c>
      <c r="CQ128" s="1095"/>
      <c r="CR128" s="1095"/>
      <c r="CS128" s="1095"/>
      <c r="CT128" s="1095"/>
      <c r="CU128" s="1095"/>
      <c r="CV128" s="1095"/>
      <c r="CW128" s="1095"/>
      <c r="CX128" s="1095"/>
      <c r="CY128" s="1095"/>
      <c r="CZ128" s="1095"/>
      <c r="DA128" s="1095"/>
      <c r="DB128" s="1095"/>
      <c r="DC128" s="1095"/>
      <c r="DD128" s="1095"/>
      <c r="DE128" s="1095"/>
      <c r="DF128" s="1096"/>
      <c r="DG128" s="1097" t="s">
        <v>439</v>
      </c>
      <c r="DH128" s="1098"/>
      <c r="DI128" s="1098"/>
      <c r="DJ128" s="1098"/>
      <c r="DK128" s="1098"/>
      <c r="DL128" s="1098" t="s">
        <v>127</v>
      </c>
      <c r="DM128" s="1098"/>
      <c r="DN128" s="1098"/>
      <c r="DO128" s="1098"/>
      <c r="DP128" s="1098"/>
      <c r="DQ128" s="1098" t="s">
        <v>127</v>
      </c>
      <c r="DR128" s="1098"/>
      <c r="DS128" s="1098"/>
      <c r="DT128" s="1098"/>
      <c r="DU128" s="1098"/>
      <c r="DV128" s="1099" t="s">
        <v>439</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494</v>
      </c>
      <c r="X129" s="1132"/>
      <c r="Y129" s="1132"/>
      <c r="Z129" s="1133"/>
      <c r="AA129" s="1016">
        <v>5976088</v>
      </c>
      <c r="AB129" s="1017"/>
      <c r="AC129" s="1017"/>
      <c r="AD129" s="1017"/>
      <c r="AE129" s="1018"/>
      <c r="AF129" s="1019">
        <v>6010442</v>
      </c>
      <c r="AG129" s="1017"/>
      <c r="AH129" s="1017"/>
      <c r="AI129" s="1017"/>
      <c r="AJ129" s="1018"/>
      <c r="AK129" s="1019">
        <v>6210999</v>
      </c>
      <c r="AL129" s="1017"/>
      <c r="AM129" s="1017"/>
      <c r="AN129" s="1017"/>
      <c r="AO129" s="1018"/>
      <c r="AP129" s="1134"/>
      <c r="AQ129" s="1135"/>
      <c r="AR129" s="1135"/>
      <c r="AS129" s="1135"/>
      <c r="AT129" s="1136"/>
      <c r="AU129" s="286"/>
      <c r="AV129" s="286"/>
      <c r="AW129" s="286"/>
      <c r="AX129" s="1125" t="s">
        <v>495</v>
      </c>
      <c r="AY129" s="1008"/>
      <c r="AZ129" s="1008"/>
      <c r="BA129" s="1008"/>
      <c r="BB129" s="1008"/>
      <c r="BC129" s="1008"/>
      <c r="BD129" s="1008"/>
      <c r="BE129" s="1009"/>
      <c r="BF129" s="1126" t="s">
        <v>127</v>
      </c>
      <c r="BG129" s="1127"/>
      <c r="BH129" s="1127"/>
      <c r="BI129" s="1127"/>
      <c r="BJ129" s="1127"/>
      <c r="BK129" s="1127"/>
      <c r="BL129" s="1128"/>
      <c r="BM129" s="1126">
        <v>19.350000000000001</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496</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497</v>
      </c>
      <c r="X130" s="1132"/>
      <c r="Y130" s="1132"/>
      <c r="Z130" s="1133"/>
      <c r="AA130" s="1016">
        <v>1216650</v>
      </c>
      <c r="AB130" s="1017"/>
      <c r="AC130" s="1017"/>
      <c r="AD130" s="1017"/>
      <c r="AE130" s="1018"/>
      <c r="AF130" s="1019">
        <v>1233447</v>
      </c>
      <c r="AG130" s="1017"/>
      <c r="AH130" s="1017"/>
      <c r="AI130" s="1017"/>
      <c r="AJ130" s="1018"/>
      <c r="AK130" s="1019">
        <v>1289594</v>
      </c>
      <c r="AL130" s="1017"/>
      <c r="AM130" s="1017"/>
      <c r="AN130" s="1017"/>
      <c r="AO130" s="1018"/>
      <c r="AP130" s="1134"/>
      <c r="AQ130" s="1135"/>
      <c r="AR130" s="1135"/>
      <c r="AS130" s="1135"/>
      <c r="AT130" s="1136"/>
      <c r="AU130" s="286"/>
      <c r="AV130" s="286"/>
      <c r="AW130" s="286"/>
      <c r="AX130" s="1125" t="s">
        <v>498</v>
      </c>
      <c r="AY130" s="1008"/>
      <c r="AZ130" s="1008"/>
      <c r="BA130" s="1008"/>
      <c r="BB130" s="1008"/>
      <c r="BC130" s="1008"/>
      <c r="BD130" s="1008"/>
      <c r="BE130" s="1009"/>
      <c r="BF130" s="1162">
        <v>11</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499</v>
      </c>
      <c r="X131" s="1170"/>
      <c r="Y131" s="1170"/>
      <c r="Z131" s="1171"/>
      <c r="AA131" s="1063">
        <v>4759438</v>
      </c>
      <c r="AB131" s="1042"/>
      <c r="AC131" s="1042"/>
      <c r="AD131" s="1042"/>
      <c r="AE131" s="1043"/>
      <c r="AF131" s="1041">
        <v>4776995</v>
      </c>
      <c r="AG131" s="1042"/>
      <c r="AH131" s="1042"/>
      <c r="AI131" s="1042"/>
      <c r="AJ131" s="1043"/>
      <c r="AK131" s="1041">
        <v>4921405</v>
      </c>
      <c r="AL131" s="1042"/>
      <c r="AM131" s="1042"/>
      <c r="AN131" s="1042"/>
      <c r="AO131" s="1043"/>
      <c r="AP131" s="1172"/>
      <c r="AQ131" s="1173"/>
      <c r="AR131" s="1173"/>
      <c r="AS131" s="1173"/>
      <c r="AT131" s="1174"/>
      <c r="AU131" s="286"/>
      <c r="AV131" s="286"/>
      <c r="AW131" s="286"/>
      <c r="AX131" s="1144" t="s">
        <v>500</v>
      </c>
      <c r="AY131" s="1095"/>
      <c r="AZ131" s="1095"/>
      <c r="BA131" s="1095"/>
      <c r="BB131" s="1095"/>
      <c r="BC131" s="1095"/>
      <c r="BD131" s="1095"/>
      <c r="BE131" s="1096"/>
      <c r="BF131" s="1145">
        <v>54.6</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501</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502</v>
      </c>
      <c r="W132" s="1155"/>
      <c r="X132" s="1155"/>
      <c r="Y132" s="1155"/>
      <c r="Z132" s="1156"/>
      <c r="AA132" s="1157">
        <v>10.677563190000001</v>
      </c>
      <c r="AB132" s="1158"/>
      <c r="AC132" s="1158"/>
      <c r="AD132" s="1158"/>
      <c r="AE132" s="1159"/>
      <c r="AF132" s="1160">
        <v>11.23036553</v>
      </c>
      <c r="AG132" s="1158"/>
      <c r="AH132" s="1158"/>
      <c r="AI132" s="1158"/>
      <c r="AJ132" s="1159"/>
      <c r="AK132" s="1160">
        <v>11.304149929999999</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503</v>
      </c>
      <c r="W133" s="1138"/>
      <c r="X133" s="1138"/>
      <c r="Y133" s="1138"/>
      <c r="Z133" s="1139"/>
      <c r="AA133" s="1140">
        <v>10.3</v>
      </c>
      <c r="AB133" s="1141"/>
      <c r="AC133" s="1141"/>
      <c r="AD133" s="1141"/>
      <c r="AE133" s="1142"/>
      <c r="AF133" s="1140">
        <v>10.8</v>
      </c>
      <c r="AG133" s="1141"/>
      <c r="AH133" s="1141"/>
      <c r="AI133" s="1141"/>
      <c r="AJ133" s="1142"/>
      <c r="AK133" s="1140">
        <v>11</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9XmEHRRjaAWA2HCVMheJtB25nRmsWIazlMfQ+IlzAYpvjTnY4OVf128qUa8c7G1NxxeF54pzsJCVWhN4c4jE0w==" saltValue="F/hsLBfzngE4COk2TXzY0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70" zoomScale="85" zoomScaleNormal="85" zoomScaleSheetLayoutView="85" workbookViewId="0">
      <selection activeCell="BC25" sqref="BC25"/>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5FZyWmiBvtBw8RV2MOYArA0wAZ3OSfMrRdEoMMIRl4+mjhUwxeHGdSfTgw2jE35Ld4b5ZaeJhumhfKPHzB7xeQ==" saltValue="46l85NrtCjT/lshCdEXg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W52"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4OcUG943CSnFb73kbXQKgeJNOPXMXztDq8fo8Obs8EXR+TOiLms5QCgtyEYSw1Cl3e6PDoitzQi1lBeY9q96g==" saltValue="AobWmpkOGMX2fJKhXDJU+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0" zoomScale="90" zoomScaleSheetLayoutView="90" workbookViewId="0">
      <selection activeCell="AK37" sqref="AK37:AN37"/>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512</v>
      </c>
      <c r="AL9" s="1178"/>
      <c r="AM9" s="1178"/>
      <c r="AN9" s="1179"/>
      <c r="AO9" s="314">
        <v>1340060</v>
      </c>
      <c r="AP9" s="314">
        <v>137091</v>
      </c>
      <c r="AQ9" s="315">
        <v>156065</v>
      </c>
      <c r="AR9" s="316">
        <v>-12.2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513</v>
      </c>
      <c r="AL10" s="1178"/>
      <c r="AM10" s="1178"/>
      <c r="AN10" s="1179"/>
      <c r="AO10" s="317">
        <v>266089</v>
      </c>
      <c r="AP10" s="317">
        <v>27221</v>
      </c>
      <c r="AQ10" s="318">
        <v>24089</v>
      </c>
      <c r="AR10" s="319">
        <v>13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514</v>
      </c>
      <c r="AL11" s="1178"/>
      <c r="AM11" s="1178"/>
      <c r="AN11" s="1179"/>
      <c r="AO11" s="317">
        <v>170446</v>
      </c>
      <c r="AP11" s="317">
        <v>17437</v>
      </c>
      <c r="AQ11" s="318">
        <v>3903</v>
      </c>
      <c r="AR11" s="319">
        <v>346.8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515</v>
      </c>
      <c r="AL12" s="1178"/>
      <c r="AM12" s="1178"/>
      <c r="AN12" s="1179"/>
      <c r="AO12" s="317" t="s">
        <v>516</v>
      </c>
      <c r="AP12" s="317" t="s">
        <v>516</v>
      </c>
      <c r="AQ12" s="318" t="s">
        <v>516</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517</v>
      </c>
      <c r="AL13" s="1178"/>
      <c r="AM13" s="1178"/>
      <c r="AN13" s="1179"/>
      <c r="AO13" s="317" t="s">
        <v>516</v>
      </c>
      <c r="AP13" s="317" t="s">
        <v>516</v>
      </c>
      <c r="AQ13" s="318">
        <v>6134</v>
      </c>
      <c r="AR13" s="319" t="s">
        <v>516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518</v>
      </c>
      <c r="AL14" s="1178"/>
      <c r="AM14" s="1178"/>
      <c r="AN14" s="1179"/>
      <c r="AO14" s="317">
        <v>104738</v>
      </c>
      <c r="AP14" s="317">
        <v>10715</v>
      </c>
      <c r="AQ14" s="318">
        <v>6841</v>
      </c>
      <c r="AR14" s="319">
        <v>56.6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519</v>
      </c>
      <c r="AL15" s="1184"/>
      <c r="AM15" s="1184"/>
      <c r="AN15" s="1185"/>
      <c r="AO15" s="317">
        <v>-96224</v>
      </c>
      <c r="AP15" s="317">
        <v>-9844</v>
      </c>
      <c r="AQ15" s="318">
        <v>-12699</v>
      </c>
      <c r="AR15" s="319">
        <v>-22.5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1785109</v>
      </c>
      <c r="AP16" s="317">
        <v>182620</v>
      </c>
      <c r="AQ16" s="318">
        <v>184332</v>
      </c>
      <c r="AR16" s="319">
        <v>-0.9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524</v>
      </c>
      <c r="AL21" s="1187"/>
      <c r="AM21" s="1187"/>
      <c r="AN21" s="1188"/>
      <c r="AO21" s="330">
        <v>14.94</v>
      </c>
      <c r="AP21" s="331">
        <v>15.68</v>
      </c>
      <c r="AQ21" s="332">
        <v>-0.74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525</v>
      </c>
      <c r="AL22" s="1187"/>
      <c r="AM22" s="1187"/>
      <c r="AN22" s="1188"/>
      <c r="AO22" s="335">
        <v>99.5</v>
      </c>
      <c r="AP22" s="336">
        <v>95.9</v>
      </c>
      <c r="AQ22" s="337">
        <v>3.6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529</v>
      </c>
      <c r="AL32" s="1181"/>
      <c r="AM32" s="1181"/>
      <c r="AN32" s="1182"/>
      <c r="AO32" s="345">
        <v>1611276</v>
      </c>
      <c r="AP32" s="345">
        <v>164836</v>
      </c>
      <c r="AQ32" s="346">
        <v>108331</v>
      </c>
      <c r="AR32" s="347">
        <v>52.2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530</v>
      </c>
      <c r="AL33" s="1181"/>
      <c r="AM33" s="1181"/>
      <c r="AN33" s="1182"/>
      <c r="AO33" s="345" t="s">
        <v>516</v>
      </c>
      <c r="AP33" s="345" t="s">
        <v>516</v>
      </c>
      <c r="AQ33" s="346">
        <v>132</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531</v>
      </c>
      <c r="AL34" s="1181"/>
      <c r="AM34" s="1181"/>
      <c r="AN34" s="1182"/>
      <c r="AO34" s="345" t="s">
        <v>516</v>
      </c>
      <c r="AP34" s="345" t="s">
        <v>516</v>
      </c>
      <c r="AQ34" s="346">
        <v>205</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532</v>
      </c>
      <c r="AL35" s="1181"/>
      <c r="AM35" s="1181"/>
      <c r="AN35" s="1182"/>
      <c r="AO35" s="345">
        <v>255241</v>
      </c>
      <c r="AP35" s="345">
        <v>26112</v>
      </c>
      <c r="AQ35" s="346">
        <v>22911</v>
      </c>
      <c r="AR35" s="347">
        <v>14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533</v>
      </c>
      <c r="AL36" s="1181"/>
      <c r="AM36" s="1181"/>
      <c r="AN36" s="1182"/>
      <c r="AO36" s="345">
        <v>35257</v>
      </c>
      <c r="AP36" s="345">
        <v>3607</v>
      </c>
      <c r="AQ36" s="346">
        <v>3832</v>
      </c>
      <c r="AR36" s="347">
        <v>-5.9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534</v>
      </c>
      <c r="AL37" s="1181"/>
      <c r="AM37" s="1181"/>
      <c r="AN37" s="1182"/>
      <c r="AO37" s="345">
        <v>13861</v>
      </c>
      <c r="AP37" s="345">
        <v>1418</v>
      </c>
      <c r="AQ37" s="346">
        <v>1000</v>
      </c>
      <c r="AR37" s="347">
        <v>41.8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535</v>
      </c>
      <c r="AL38" s="1190"/>
      <c r="AM38" s="1190"/>
      <c r="AN38" s="1191"/>
      <c r="AO38" s="348" t="s">
        <v>516</v>
      </c>
      <c r="AP38" s="348" t="s">
        <v>516</v>
      </c>
      <c r="AQ38" s="349">
        <v>21</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536</v>
      </c>
      <c r="AL39" s="1190"/>
      <c r="AM39" s="1190"/>
      <c r="AN39" s="1191"/>
      <c r="AO39" s="345">
        <v>-69718</v>
      </c>
      <c r="AP39" s="345">
        <v>-7132</v>
      </c>
      <c r="AQ39" s="346">
        <v>-5292</v>
      </c>
      <c r="AR39" s="347">
        <v>34.799999999999997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537</v>
      </c>
      <c r="AL40" s="1181"/>
      <c r="AM40" s="1181"/>
      <c r="AN40" s="1182"/>
      <c r="AO40" s="345">
        <v>-1289594</v>
      </c>
      <c r="AP40" s="345">
        <v>-131928</v>
      </c>
      <c r="AQ40" s="346">
        <v>-91315</v>
      </c>
      <c r="AR40" s="347">
        <v>44.5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297</v>
      </c>
      <c r="AL41" s="1193"/>
      <c r="AM41" s="1193"/>
      <c r="AN41" s="1194"/>
      <c r="AO41" s="345">
        <v>556323</v>
      </c>
      <c r="AP41" s="345">
        <v>56913</v>
      </c>
      <c r="AQ41" s="346">
        <v>39824</v>
      </c>
      <c r="AR41" s="347">
        <v>42.9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507</v>
      </c>
      <c r="AN49" s="1197" t="s">
        <v>541</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3511126</v>
      </c>
      <c r="AN51" s="367">
        <v>339732</v>
      </c>
      <c r="AO51" s="368">
        <v>-4.4000000000000004</v>
      </c>
      <c r="AP51" s="369">
        <v>107537</v>
      </c>
      <c r="AQ51" s="370">
        <v>14.7</v>
      </c>
      <c r="AR51" s="371">
        <v>-19.100000000000001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1150982</v>
      </c>
      <c r="AN52" s="375">
        <v>111367</v>
      </c>
      <c r="AO52" s="376">
        <v>-16</v>
      </c>
      <c r="AP52" s="377">
        <v>57923</v>
      </c>
      <c r="AQ52" s="378">
        <v>25.1</v>
      </c>
      <c r="AR52" s="379">
        <v>-41.1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4026820</v>
      </c>
      <c r="AN53" s="367">
        <v>394361</v>
      </c>
      <c r="AO53" s="368">
        <v>16.100000000000001</v>
      </c>
      <c r="AP53" s="369">
        <v>113913</v>
      </c>
      <c r="AQ53" s="370">
        <v>5.9</v>
      </c>
      <c r="AR53" s="371">
        <v>10.199999999999999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1085913</v>
      </c>
      <c r="AN54" s="375">
        <v>106347</v>
      </c>
      <c r="AO54" s="376">
        <v>-4.5</v>
      </c>
      <c r="AP54" s="377">
        <v>53160</v>
      </c>
      <c r="AQ54" s="378">
        <v>-8.1999999999999993</v>
      </c>
      <c r="AR54" s="379">
        <v>3.7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3476104</v>
      </c>
      <c r="AN55" s="367">
        <v>346122</v>
      </c>
      <c r="AO55" s="368">
        <v>-12.2</v>
      </c>
      <c r="AP55" s="369">
        <v>115050</v>
      </c>
      <c r="AQ55" s="370">
        <v>1</v>
      </c>
      <c r="AR55" s="371">
        <v>-13.2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1573901</v>
      </c>
      <c r="AN56" s="375">
        <v>156716</v>
      </c>
      <c r="AO56" s="376">
        <v>47.4</v>
      </c>
      <c r="AP56" s="377">
        <v>53792</v>
      </c>
      <c r="AQ56" s="378">
        <v>1.2</v>
      </c>
      <c r="AR56" s="379">
        <v>46.2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3418407</v>
      </c>
      <c r="AN57" s="367">
        <v>344876</v>
      </c>
      <c r="AO57" s="368">
        <v>-0.4</v>
      </c>
      <c r="AP57" s="369">
        <v>118252</v>
      </c>
      <c r="AQ57" s="370">
        <v>2.8</v>
      </c>
      <c r="AR57" s="371">
        <v>-3.2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639080</v>
      </c>
      <c r="AN58" s="375">
        <v>64475</v>
      </c>
      <c r="AO58" s="376">
        <v>-58.9</v>
      </c>
      <c r="AP58" s="377">
        <v>49994</v>
      </c>
      <c r="AQ58" s="378">
        <v>-7.1</v>
      </c>
      <c r="AR58" s="379">
        <v>-51.8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2493000</v>
      </c>
      <c r="AN59" s="367">
        <v>255038</v>
      </c>
      <c r="AO59" s="368">
        <v>-26</v>
      </c>
      <c r="AP59" s="369">
        <v>200194</v>
      </c>
      <c r="AQ59" s="370">
        <v>69.3</v>
      </c>
      <c r="AR59" s="371">
        <v>-95.3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916659</v>
      </c>
      <c r="AN60" s="375">
        <v>93776</v>
      </c>
      <c r="AO60" s="376">
        <v>45.4</v>
      </c>
      <c r="AP60" s="377">
        <v>106422</v>
      </c>
      <c r="AQ60" s="378">
        <v>112.9</v>
      </c>
      <c r="AR60" s="379">
        <v>-67.5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3385091</v>
      </c>
      <c r="AN61" s="382">
        <v>336026</v>
      </c>
      <c r="AO61" s="383">
        <v>-5.4</v>
      </c>
      <c r="AP61" s="384">
        <v>130989</v>
      </c>
      <c r="AQ61" s="385">
        <v>18.7</v>
      </c>
      <c r="AR61" s="371">
        <v>-24.1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1073307</v>
      </c>
      <c r="AN62" s="375">
        <v>106536</v>
      </c>
      <c r="AO62" s="376">
        <v>2.7</v>
      </c>
      <c r="AP62" s="377">
        <v>64258</v>
      </c>
      <c r="AQ62" s="378">
        <v>24.8</v>
      </c>
      <c r="AR62" s="379">
        <v>-22.1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YNoQyCr1OIrrDe078CWlI1s59fk+e9SZxJOiyQyqSYBjSMMHrntqPQLLK7NO2zv2Ky1832kOWRQQiQE1prR5Bw==" saltValue="aXrwiZRSeiA10lWds0q+4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B66" zoomScale="80" zoomScaleNormal="80" zoomScaleSheetLayoutView="55" workbookViewId="0">
      <selection activeCell="BI56" sqref="BI56"/>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0" spans="125:125" ht="13.5" hidden="1" customHeight="1" x14ac:dyDescent="0.15"/>
    <row r="121" spans="125:125" ht="13.5" hidden="1" customHeight="1" x14ac:dyDescent="0.15">
      <c r="DU121" s="292"/>
    </row>
  </sheetData>
  <sheetProtection algorithmName="SHA-512" hashValue="YgK9gpJjFSR7y4CC7/S11vYXNSoDn7D0GlKM7gMPRx5tbzUrBNb1QGy7fFlXguDxgcSJfqUK9OWMYw7Olh27aA==" saltValue="GRoA4mBjnF9YUI/fnlxJ5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4" zoomScale="75" zoomScaleNormal="75" zoomScaleSheetLayoutView="55" workbookViewId="0">
      <selection activeCell="CQ84" sqref="CQ84"/>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FS4UYdN9CqoYW0HcyIlzTH+4GREkRcFE15H9ASzo4rxQp+Lg+iI2c3bWd9nGOjLA5vfbqdtA+z6j+Qr58dWdA==" saltValue="K/3b5OQnHb8Brw+uurN+7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00" t="s">
        <v>3</v>
      </c>
      <c r="D47" s="1200"/>
      <c r="E47" s="1201"/>
      <c r="F47" s="11">
        <v>9.14</v>
      </c>
      <c r="G47" s="12">
        <v>9.2200000000000006</v>
      </c>
      <c r="H47" s="12">
        <v>9.25</v>
      </c>
      <c r="I47" s="12">
        <v>9.19</v>
      </c>
      <c r="J47" s="13">
        <v>8.9</v>
      </c>
    </row>
    <row r="48" spans="2:10" ht="57.75" customHeight="1" x14ac:dyDescent="0.15">
      <c r="B48" s="14"/>
      <c r="C48" s="1202" t="s">
        <v>4</v>
      </c>
      <c r="D48" s="1202"/>
      <c r="E48" s="1203"/>
      <c r="F48" s="15">
        <v>2.7</v>
      </c>
      <c r="G48" s="16">
        <v>3.19</v>
      </c>
      <c r="H48" s="16">
        <v>2.93</v>
      </c>
      <c r="I48" s="16">
        <v>3.84</v>
      </c>
      <c r="J48" s="17">
        <v>3.62</v>
      </c>
    </row>
    <row r="49" spans="2:10" ht="57.75" customHeight="1" thickBot="1" x14ac:dyDescent="0.2">
      <c r="B49" s="18"/>
      <c r="C49" s="1204" t="s">
        <v>5</v>
      </c>
      <c r="D49" s="1204"/>
      <c r="E49" s="1205"/>
      <c r="F49" s="19" t="s">
        <v>562</v>
      </c>
      <c r="G49" s="20">
        <v>0.47</v>
      </c>
      <c r="H49" s="20" t="s">
        <v>563</v>
      </c>
      <c r="I49" s="20">
        <v>0.92</v>
      </c>
      <c r="J49" s="21" t="s">
        <v>564</v>
      </c>
    </row>
    <row r="50" spans="2:10" ht="13.5" customHeight="1" x14ac:dyDescent="0.15"/>
  </sheetData>
  <sheetProtection algorithmName="SHA-512" hashValue="0g46GncxfplnflIYbw/VsJBKzmsjomKrO8AariaHiXXbSyhj47my8YWl3uU1L7fqJOGKjm9nPnS/BQLfr/tFhA==" saltValue="rcMO8l7sJZEz4QqsMCkU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角谷 庵</cp:lastModifiedBy>
  <cp:lastPrinted>2022-03-23T02:39:50Z</cp:lastPrinted>
  <dcterms:created xsi:type="dcterms:W3CDTF">2022-02-02T03:14:09Z</dcterms:created>
  <dcterms:modified xsi:type="dcterms:W3CDTF">2022-09-27T01:49:36Z</dcterms:modified>
  <cp:category/>
</cp:coreProperties>
</file>